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urn Rate Calculator" sheetId="1" r:id="rId4"/>
    <sheet state="visible" name="Cash Flow Projection" sheetId="2" r:id="rId5"/>
  </sheets>
  <definedNames>
    <definedName name="Start_date">#REF!</definedName>
    <definedName localSheetId="1" name="Company_name">'Cash Flow Projection'!$B$3</definedName>
    <definedName localSheetId="1" name="Cash_minimum">#REF!</definedName>
    <definedName name="Cash_minimum">#REF!</definedName>
    <definedName name="Cash_beginning">#REF!</definedName>
    <definedName localSheetId="1" name="Start_date">'Cash Flow Projection'!$C$4</definedName>
    <definedName localSheetId="1" name="Cash_beginning">#REF!</definedName>
    <definedName name="Company_name">#REF!</definedName>
  </definedNames>
  <calcPr/>
  <extLst>
    <ext uri="GoogleSheetsCustomDataVersion1">
      <go:sheetsCustomData xmlns:go="http://customooxmlschemas.google.com/" r:id="rId6" roundtripDataSignature="AMtx7mhvxD3lOJUocl1JTzpg8jsV6h06Hg=="/>
    </ext>
  </extLst>
</workbook>
</file>

<file path=xl/sharedStrings.xml><?xml version="1.0" encoding="utf-8"?>
<sst xmlns="http://schemas.openxmlformats.org/spreadsheetml/2006/main" count="90" uniqueCount="84">
  <si>
    <r>
      <t xml:space="preserve">Small Business </t>
    </r>
    <r>
      <rPr>
        <rFont val="Calibri"/>
        <b/>
        <color theme="1"/>
        <sz val="26.0"/>
      </rPr>
      <t>Cash Flow Projection</t>
    </r>
  </si>
  <si>
    <t>Burn Rate Calculator</t>
  </si>
  <si>
    <t>[Company Name]</t>
  </si>
  <si>
    <t>Template to calculate business burn rate</t>
  </si>
  <si>
    <t>Instructions: Begin by entering the cash on hand April 1 (or the date you are completing the spreadsheet). Then enter budgeted amounts or estimates as applicable to project cash flow. Cash on hand at the end of each month is shown at the bottom of the sheet.</t>
  </si>
  <si>
    <t>Client Name:</t>
  </si>
  <si>
    <t>Date:</t>
  </si>
  <si>
    <t>Person preparing calculation:</t>
  </si>
  <si>
    <t>[Enter client name]</t>
  </si>
  <si>
    <t>[Date]</t>
  </si>
  <si>
    <t>[Name]</t>
  </si>
  <si>
    <t>Total</t>
  </si>
  <si>
    <t>Definitions and FAQs</t>
  </si>
  <si>
    <t>Cash on hand (beginning of month)</t>
  </si>
  <si>
    <t>Cash burn rate definition:</t>
  </si>
  <si>
    <t>The rate at which a company uses its cash reserves or cash balance. The burn rate is calculated by the amount of cash being spent each month.</t>
  </si>
  <si>
    <t>Gross burn rate definition:</t>
  </si>
  <si>
    <t>The total amount of operating expenses incurred each month.</t>
  </si>
  <si>
    <t>Net burn rate definition:</t>
  </si>
  <si>
    <t xml:space="preserve">For businesses producing revenue, it's the revenue that offsets/reduces cash burn. </t>
  </si>
  <si>
    <t>Cash runway definition:</t>
  </si>
  <si>
    <t>The number of months your cash will last at its current cash burn rate: Cash reserve divided by burn rate.</t>
  </si>
  <si>
    <t>CASH RECEIPTS</t>
  </si>
  <si>
    <t xml:space="preserve">Is it better to have a high or low cash burn rate? </t>
  </si>
  <si>
    <t>Typically, it's best to have a low/negative cash burn rate so cash reserves are growing as opposed to being depleted each month.</t>
  </si>
  <si>
    <t>Cash sales</t>
  </si>
  <si>
    <t>Cash Burn Rate</t>
  </si>
  <si>
    <t>Starting cash balance of period:</t>
  </si>
  <si>
    <t>Returns and allowances</t>
  </si>
  <si>
    <t xml:space="preserve">Example: A business' starting balance on January 1 is $40,000 and its ending balance on March 31 is $22,000. That is a difference of $18,000. Take the difference and divide it by the number of months in the calculation. In this case: 3. The burn rate for this client is $6k per month. </t>
  </si>
  <si>
    <t>Collections on accounts receivable</t>
  </si>
  <si>
    <t>Ending cash balance of period:</t>
  </si>
  <si>
    <t>Interest, other income</t>
  </si>
  <si>
    <t>Number of months in calculation:</t>
  </si>
  <si>
    <t>Cash burn rate per month:</t>
  </si>
  <si>
    <t>Loan proceeds</t>
  </si>
  <si>
    <t>Owner contributions</t>
  </si>
  <si>
    <t>TOTAL CASH RECEIPTS</t>
  </si>
  <si>
    <t>Cash Runway</t>
  </si>
  <si>
    <t>Total cash reserves:</t>
  </si>
  <si>
    <t>Cash reserves represent any additional cash/savings that can be used to pay bills.</t>
  </si>
  <si>
    <t xml:space="preserve">Burn rate per month: </t>
  </si>
  <si>
    <t>Number of months cash will last:</t>
  </si>
  <si>
    <t>Total cash available</t>
  </si>
  <si>
    <t>Advanced Burn Rate Calculation</t>
  </si>
  <si>
    <t>Gross burn—Total necessary operating costs for period:</t>
  </si>
  <si>
    <t>Burn rate can be reduced with the inflow of revenue. In this calculation, collections minus COGS offsets the total necessary operating costs for the period. Rule of thumb: In times of struggle, pay your people and pay your bills before you pay yourself.</t>
  </si>
  <si>
    <t>Total expected collections for period:</t>
  </si>
  <si>
    <t>Less COGS:</t>
  </si>
  <si>
    <t>Company net burn for period:</t>
  </si>
  <si>
    <t>Additional Analysis</t>
  </si>
  <si>
    <t>Use this area to provide feedback and notes to client</t>
  </si>
  <si>
    <t>CASH PAID OUT</t>
  </si>
  <si>
    <t>Advertising</t>
  </si>
  <si>
    <t>Commissions and fees</t>
  </si>
  <si>
    <t>Contract labor</t>
  </si>
  <si>
    <t>Employee benefit programs</t>
  </si>
  <si>
    <t>Insurance (other than health)</t>
  </si>
  <si>
    <t>Interest expense</t>
  </si>
  <si>
    <t>Materials and supplies (in COGS)</t>
  </si>
  <si>
    <t>Meals and entertainment</t>
  </si>
  <si>
    <t>Mortgage interest</t>
  </si>
  <si>
    <t>Office expense</t>
  </si>
  <si>
    <t>Other interest expense</t>
  </si>
  <si>
    <t>Pension and profit-sharing plan</t>
  </si>
  <si>
    <t>Purchases for resale</t>
  </si>
  <si>
    <t>Rent or lease</t>
  </si>
  <si>
    <t>Rent or lease: vehicles, equipment</t>
  </si>
  <si>
    <t>Repairs and maintenance</t>
  </si>
  <si>
    <t>Supplies (not in COGS)</t>
  </si>
  <si>
    <t>Taxes and licenses</t>
  </si>
  <si>
    <t>Travel</t>
  </si>
  <si>
    <t>Utilities</t>
  </si>
  <si>
    <t>Wages (less emp. credits)</t>
  </si>
  <si>
    <t>Other expenses</t>
  </si>
  <si>
    <t>Miscellaneous</t>
  </si>
  <si>
    <t>SUBTOTAL</t>
  </si>
  <si>
    <t>Loan principal payment</t>
  </si>
  <si>
    <t>Capital purchases</t>
  </si>
  <si>
    <t>Other startup costs</t>
  </si>
  <si>
    <t>To reserve and/or escrow</t>
  </si>
  <si>
    <t>Owners' withdrawal</t>
  </si>
  <si>
    <t>TOTAL CASH PAID OUT</t>
  </si>
  <si>
    <t>Cash on hand (end of month)</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</si>
</sst>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mmmm"/>
    <numFmt numFmtId="165" formatCode="&quot;$&quot;#,##0.00"/>
    <numFmt numFmtId="166" formatCode="&quot;$&quot;#,##0"/>
  </numFmts>
  <fonts count="23">
    <font>
      <sz val="10.0"/>
      <color rgb="FF000000"/>
      <name val="Arial"/>
    </font>
    <font>
      <sz val="8.0"/>
      <color theme="1"/>
      <name val="Calibri"/>
    </font>
    <font>
      <sz val="10.0"/>
      <color rgb="FF000000"/>
      <name val="Calibri"/>
    </font>
    <font>
      <sz val="26.0"/>
      <color theme="1"/>
      <name val="Calibri"/>
    </font>
    <font>
      <sz val="14.0"/>
      <color theme="1"/>
      <name val="Calibri"/>
    </font>
    <font>
      <sz val="36.0"/>
      <color theme="1"/>
      <name val="Calibri"/>
    </font>
    <font>
      <sz val="18.0"/>
      <color theme="1"/>
      <name val="Calibri"/>
    </font>
    <font>
      <i/>
      <sz val="18.0"/>
      <color rgb="FF000000"/>
      <name val="Calibri"/>
    </font>
    <font>
      <sz val="14.0"/>
      <color rgb="FF000000"/>
      <name val="Calibri"/>
    </font>
    <font>
      <b/>
      <sz val="14.0"/>
      <color theme="1"/>
      <name val="Calibri"/>
    </font>
    <font>
      <sz val="10.0"/>
      <color theme="1"/>
      <name val="Calibri"/>
    </font>
    <font>
      <b/>
      <sz val="10.0"/>
      <color theme="1"/>
      <name val="Calibri"/>
    </font>
    <font>
      <b/>
      <sz val="14.0"/>
      <color rgb="FF000000"/>
      <name val="Calibri"/>
    </font>
    <font>
      <b/>
      <sz val="14.0"/>
      <color theme="0"/>
      <name val="Calibri"/>
    </font>
    <font>
      <b/>
      <u/>
      <sz val="14.0"/>
      <color theme="1"/>
      <name val="Calibri"/>
    </font>
    <font>
      <sz val="12.0"/>
      <color theme="1"/>
      <name val="Calibri"/>
    </font>
    <font>
      <b/>
      <sz val="18.0"/>
      <color rgb="FFFFFFFF"/>
      <name val="Calibri"/>
    </font>
    <font/>
    <font>
      <b/>
      <u/>
      <sz val="10.0"/>
      <color theme="1"/>
      <name val="Calibri"/>
    </font>
    <font>
      <b/>
      <sz val="8.0"/>
      <color theme="1"/>
      <name val="Calibri"/>
    </font>
    <font>
      <sz val="11.0"/>
      <color rgb="FF000000"/>
      <name val="Calibri"/>
    </font>
    <font>
      <i/>
      <sz val="14.0"/>
      <color rgb="FF000000"/>
      <name val="Calibri"/>
    </font>
    <font>
      <sz val="14.0"/>
      <color theme="0"/>
      <name val="Calibri"/>
    </font>
  </fonts>
  <fills count="9">
    <fill>
      <patternFill patternType="none"/>
    </fill>
    <fill>
      <patternFill patternType="lightGray"/>
    </fill>
    <fill>
      <patternFill patternType="solid">
        <fgColor rgb="FF595959"/>
        <bgColor rgb="FF595959"/>
      </patternFill>
    </fill>
    <fill>
      <patternFill patternType="solid">
        <fgColor rgb="FFFFFF00"/>
        <bgColor rgb="FFFFFF00"/>
      </patternFill>
    </fill>
    <fill>
      <patternFill patternType="solid">
        <fgColor rgb="FFF2F2F2"/>
        <bgColor rgb="FFF2F2F2"/>
      </patternFill>
    </fill>
    <fill>
      <patternFill patternType="solid">
        <fgColor rgb="FFC0C0C0"/>
        <bgColor rgb="FFC0C0C0"/>
      </patternFill>
    </fill>
    <fill>
      <patternFill patternType="solid">
        <fgColor rgb="FFFFFFFF"/>
        <bgColor rgb="FFFFFFFF"/>
      </patternFill>
    </fill>
    <fill>
      <patternFill patternType="solid">
        <fgColor theme="0"/>
        <bgColor theme="0"/>
      </patternFill>
    </fill>
    <fill>
      <patternFill patternType="solid">
        <fgColor rgb="FFDADADA"/>
        <bgColor rgb="FFDADADA"/>
      </patternFill>
    </fill>
  </fills>
  <borders count="20">
    <border/>
    <border>
      <left style="thin">
        <color rgb="FF000000"/>
      </left>
      <right style="thin">
        <color rgb="FF000000"/>
      </right>
      <top/>
      <bottom/>
    </border>
    <border>
      <left style="thin">
        <color rgb="FF000000"/>
      </left>
      <right/>
      <top/>
      <bottom/>
    </border>
    <border>
      <left/>
      <top/>
      <bottom/>
    </border>
    <border>
      <left style="thin">
        <color rgb="FF000000"/>
      </left>
      <top style="thin">
        <color rgb="FF000000"/>
      </top>
    </border>
    <border>
      <top/>
      <bottom/>
    </border>
    <border>
      <left style="thin">
        <color rgb="FF000000"/>
      </left>
      <right style="thin">
        <color rgb="FF000000"/>
      </right>
      <top style="thin">
        <color rgb="FF000000"/>
      </top>
      <bottom style="thin">
        <color rgb="FF000000"/>
      </bottom>
    </border>
    <border>
      <right/>
      <top/>
      <bottom/>
    </border>
    <border>
      <left/>
      <right/>
      <top/>
      <bottom/>
    </border>
    <border>
      <top style="thin">
        <color rgb="FF000000"/>
      </top>
    </border>
    <border>
      <left style="thin">
        <color rgb="FF000000"/>
      </left>
      <right style="thin">
        <color rgb="FF000000"/>
      </right>
      <bottom style="thin">
        <color rgb="FF000000"/>
      </bottom>
    </border>
    <border>
      <left style="thin">
        <color rgb="FF000000"/>
      </left>
      <right style="thin">
        <color rgb="FF000000"/>
      </right>
      <top/>
      <bottom style="thin">
        <color rgb="FF000000"/>
      </bottom>
    </border>
    <border>
      <bottom style="thin">
        <color rgb="FF000000"/>
      </bottom>
    </border>
    <border>
      <left style="thin">
        <color rgb="FF000000"/>
      </left>
      <bottom style="thin">
        <color rgb="FF000000"/>
      </bottom>
    </border>
    <border>
      <left style="thin">
        <color rgb="FF000000"/>
      </left>
      <top style="thin">
        <color rgb="FF000000"/>
      </top>
      <bottom style="thin">
        <color rgb="FF000000"/>
      </bottom>
    </border>
    <border>
      <left style="thin">
        <color rgb="FF000000"/>
      </left>
      <right style="thin">
        <color rgb="FF000000"/>
      </right>
      <top style="thin">
        <color rgb="FF000000"/>
      </top>
    </border>
    <border>
      <left style="thin">
        <color rgb="FF000000"/>
      </left>
      <right/>
      <top style="thin">
        <color rgb="FF000000"/>
      </top>
      <bottom style="thin">
        <color rgb="FF000000"/>
      </bottom>
    </border>
    <border>
      <left/>
      <right/>
      <top style="thin">
        <color rgb="FF000000"/>
      </top>
      <bottom style="thin">
        <color rgb="FF000000"/>
      </bottom>
    </border>
    <border>
      <left/>
      <right/>
      <top/>
      <bottom style="thin">
        <color rgb="FF000000"/>
      </bottom>
    </border>
    <border>
      <left style="thin">
        <color rgb="FF000000"/>
      </left>
      <right/>
      <top/>
      <bottom style="thin">
        <color rgb="FF000000"/>
      </bottom>
    </border>
  </borders>
  <cellStyleXfs count="1">
    <xf borderId="0" fillId="0" fontId="0" numFmtId="0" applyAlignment="1" applyFont="1"/>
  </cellStyleXfs>
  <cellXfs count="98">
    <xf borderId="0" fillId="0" fontId="0" numFmtId="0" xfId="0" applyAlignment="1" applyFont="1">
      <alignment readingOrder="0" shrinkToFit="0" vertical="bottom" wrapText="0"/>
    </xf>
    <xf borderId="0" fillId="0" fontId="1" numFmtId="0" xfId="0" applyAlignment="1" applyFont="1">
      <alignment shrinkToFit="0" wrapText="1"/>
    </xf>
    <xf borderId="0" fillId="0" fontId="2" numFmtId="0" xfId="0" applyFont="1"/>
    <xf borderId="0" fillId="0" fontId="1" numFmtId="0" xfId="0" applyAlignment="1" applyFont="1">
      <alignment vertical="center"/>
    </xf>
    <xf borderId="0" fillId="0" fontId="3" numFmtId="0" xfId="0" applyAlignment="1" applyFont="1">
      <alignment horizontal="center" shrinkToFit="0" vertical="center" wrapText="1"/>
    </xf>
    <xf borderId="0" fillId="0" fontId="4" numFmtId="0" xfId="0" applyAlignment="1" applyFont="1">
      <alignment vertical="center"/>
    </xf>
    <xf borderId="0" fillId="0" fontId="5" numFmtId="0" xfId="0" applyAlignment="1" applyFont="1">
      <alignment horizontal="center" vertical="center"/>
    </xf>
    <xf borderId="0" fillId="0" fontId="6" numFmtId="0" xfId="0" applyAlignment="1" applyFont="1">
      <alignment horizontal="center" shrinkToFit="0" vertical="center" wrapText="1"/>
    </xf>
    <xf borderId="0" fillId="0" fontId="1" numFmtId="0" xfId="0" applyFont="1"/>
    <xf borderId="0" fillId="0" fontId="7" numFmtId="0" xfId="0" applyAlignment="1" applyFont="1">
      <alignment horizontal="center" vertical="top"/>
    </xf>
    <xf borderId="0" fillId="0" fontId="8" numFmtId="0" xfId="0" applyAlignment="1" applyFont="1">
      <alignment horizontal="left" readingOrder="0" shrinkToFit="0" wrapText="1"/>
    </xf>
    <xf borderId="0" fillId="0" fontId="9" numFmtId="0" xfId="0" applyAlignment="1" applyFont="1">
      <alignment horizontal="center" vertical="center"/>
    </xf>
    <xf borderId="0" fillId="0" fontId="9" numFmtId="0" xfId="0" applyFont="1"/>
    <xf borderId="0" fillId="0" fontId="10" numFmtId="0" xfId="0" applyAlignment="1" applyFont="1">
      <alignment shrinkToFit="0" wrapText="1"/>
    </xf>
    <xf borderId="0" fillId="0" fontId="9" numFmtId="0" xfId="0" applyAlignment="1" applyFont="1">
      <alignment horizontal="center" vertical="top"/>
    </xf>
    <xf borderId="0" fillId="0" fontId="11" numFmtId="0" xfId="0" applyFont="1"/>
    <xf borderId="0" fillId="0" fontId="12" numFmtId="0" xfId="0" applyAlignment="1" applyFont="1">
      <alignment horizontal="center" vertical="top"/>
    </xf>
    <xf borderId="0" fillId="0" fontId="8" numFmtId="0" xfId="0" applyFont="1"/>
    <xf borderId="0" fillId="0" fontId="9" numFmtId="0" xfId="0" applyAlignment="1" applyFont="1">
      <alignment shrinkToFit="0" wrapText="1"/>
    </xf>
    <xf borderId="0" fillId="0" fontId="8" numFmtId="0" xfId="0" applyAlignment="1" applyFont="1">
      <alignment horizontal="center" vertical="top"/>
    </xf>
    <xf borderId="1" fillId="2" fontId="13" numFmtId="17" xfId="0" applyAlignment="1" applyBorder="1" applyFill="1" applyFont="1" applyNumberFormat="1">
      <alignment horizontal="center" shrinkToFit="0" wrapText="1"/>
    </xf>
    <xf borderId="0" fillId="0" fontId="8" numFmtId="0" xfId="0" applyAlignment="1" applyFont="1">
      <alignment vertical="top"/>
    </xf>
    <xf borderId="0" fillId="0" fontId="4" numFmtId="14" xfId="0" applyAlignment="1" applyFont="1" applyNumberFormat="1">
      <alignment horizontal="center" vertical="top"/>
    </xf>
    <xf borderId="0" fillId="0" fontId="4" numFmtId="0" xfId="0" applyAlignment="1" applyFont="1">
      <alignment horizontal="center" vertical="top"/>
    </xf>
    <xf borderId="0" fillId="0" fontId="14" numFmtId="0" xfId="0" applyAlignment="1" applyFont="1">
      <alignment horizontal="center" vertical="top"/>
    </xf>
    <xf borderId="2" fillId="2" fontId="13" numFmtId="164" xfId="0" applyAlignment="1" applyBorder="1" applyFont="1" applyNumberFormat="1">
      <alignment horizontal="center" shrinkToFit="0" wrapText="1"/>
    </xf>
    <xf borderId="0" fillId="0" fontId="15" numFmtId="0" xfId="0" applyFont="1"/>
    <xf borderId="3" fillId="2" fontId="16" numFmtId="0" xfId="0" applyAlignment="1" applyBorder="1" applyFont="1">
      <alignment horizontal="center" vertical="center"/>
    </xf>
    <xf borderId="4" fillId="0" fontId="9" numFmtId="0" xfId="0" applyAlignment="1" applyBorder="1" applyFont="1">
      <alignment shrinkToFit="0" wrapText="1"/>
    </xf>
    <xf borderId="5" fillId="0" fontId="17" numFmtId="0" xfId="0" applyBorder="1" applyFont="1"/>
    <xf borderId="6" fillId="3" fontId="4" numFmtId="3" xfId="0" applyAlignment="1" applyBorder="1" applyFill="1" applyFont="1" applyNumberFormat="1">
      <alignment shrinkToFit="0" wrapText="1"/>
    </xf>
    <xf borderId="7" fillId="0" fontId="17" numFmtId="0" xfId="0" applyBorder="1" applyFont="1"/>
    <xf borderId="0" fillId="0" fontId="18" numFmtId="0" xfId="0" applyAlignment="1" applyFont="1">
      <alignment horizontal="center"/>
    </xf>
    <xf borderId="6" fillId="4" fontId="4" numFmtId="3" xfId="0" applyAlignment="1" applyBorder="1" applyFill="1" applyFont="1" applyNumberFormat="1">
      <alignment shrinkToFit="0" wrapText="1"/>
    </xf>
    <xf borderId="0" fillId="0" fontId="8" numFmtId="0" xfId="0" applyAlignment="1" applyFont="1">
      <alignment horizontal="left" shrinkToFit="0" wrapText="1"/>
    </xf>
    <xf borderId="8" fillId="4" fontId="8" numFmtId="0" xfId="0" applyBorder="1" applyFont="1"/>
    <xf borderId="3" fillId="4" fontId="8" numFmtId="0" xfId="0" applyAlignment="1" applyBorder="1" applyFont="1">
      <alignment horizontal="left"/>
    </xf>
    <xf borderId="6" fillId="5" fontId="4" numFmtId="3" xfId="0" applyAlignment="1" applyBorder="1" applyFill="1" applyFont="1" applyNumberFormat="1">
      <alignment shrinkToFit="0" wrapText="1"/>
    </xf>
    <xf borderId="9" fillId="0" fontId="9" numFmtId="0" xfId="0" applyAlignment="1" applyBorder="1" applyFont="1">
      <alignment shrinkToFit="0" wrapText="1"/>
    </xf>
    <xf borderId="0" fillId="0" fontId="8" numFmtId="0" xfId="0" applyAlignment="1" applyFont="1">
      <alignment horizontal="left"/>
    </xf>
    <xf borderId="0" fillId="0" fontId="4" numFmtId="3" xfId="0" applyAlignment="1" applyFont="1" applyNumberFormat="1">
      <alignment shrinkToFit="0" wrapText="1"/>
    </xf>
    <xf borderId="0" fillId="0" fontId="19" numFmtId="0" xfId="0" applyAlignment="1" applyFont="1">
      <alignment shrinkToFit="0" wrapText="1"/>
    </xf>
    <xf borderId="8" fillId="2" fontId="13" numFmtId="0" xfId="0" applyAlignment="1" applyBorder="1" applyFont="1">
      <alignment shrinkToFit="0" wrapText="1"/>
    </xf>
    <xf borderId="8" fillId="2" fontId="13" numFmtId="0" xfId="0" applyAlignment="1" applyBorder="1" applyFont="1">
      <alignment horizontal="center" shrinkToFit="0" wrapText="1"/>
    </xf>
    <xf borderId="6" fillId="0" fontId="4" numFmtId="0" xfId="0" applyAlignment="1" applyBorder="1" applyFont="1">
      <alignment shrinkToFit="0" wrapText="1"/>
    </xf>
    <xf borderId="6" fillId="0" fontId="4" numFmtId="3" xfId="0" applyAlignment="1" applyBorder="1" applyFont="1" applyNumberFormat="1">
      <alignment shrinkToFit="0" wrapText="1"/>
    </xf>
    <xf borderId="0" fillId="0" fontId="2" numFmtId="0" xfId="0" applyAlignment="1" applyFont="1">
      <alignment horizontal="left"/>
    </xf>
    <xf borderId="6" fillId="0" fontId="8" numFmtId="0" xfId="0" applyBorder="1" applyFont="1"/>
    <xf borderId="6" fillId="0" fontId="8" numFmtId="165" xfId="0" applyAlignment="1" applyBorder="1" applyFont="1" applyNumberFormat="1">
      <alignment horizontal="right"/>
    </xf>
    <xf borderId="0" fillId="0" fontId="8" numFmtId="165" xfId="0" applyAlignment="1" applyFont="1" applyNumberFormat="1">
      <alignment horizontal="right"/>
    </xf>
    <xf borderId="0" fillId="0" fontId="8" numFmtId="0" xfId="0" applyAlignment="1" applyFont="1">
      <alignment horizontal="left" shrinkToFit="0" vertical="center" wrapText="1"/>
    </xf>
    <xf borderId="6" fillId="4" fontId="8" numFmtId="0" xfId="0" applyBorder="1" applyFont="1"/>
    <xf borderId="6" fillId="4" fontId="8" numFmtId="165" xfId="0" applyAlignment="1" applyBorder="1" applyFont="1" applyNumberFormat="1">
      <alignment horizontal="right"/>
    </xf>
    <xf borderId="0" fillId="0" fontId="0" numFmtId="0" xfId="0" applyFont="1"/>
    <xf borderId="6" fillId="0" fontId="8" numFmtId="1" xfId="0" applyAlignment="1" applyBorder="1" applyFont="1" applyNumberFormat="1">
      <alignment horizontal="right"/>
    </xf>
    <xf borderId="0" fillId="0" fontId="8" numFmtId="1" xfId="0" applyAlignment="1" applyFont="1" applyNumberFormat="1">
      <alignment horizontal="right"/>
    </xf>
    <xf borderId="0" fillId="0" fontId="10" numFmtId="0" xfId="0" applyAlignment="1" applyFont="1">
      <alignment horizontal="center" shrinkToFit="0" vertical="center" wrapText="1"/>
    </xf>
    <xf borderId="6" fillId="6" fontId="20" numFmtId="0" xfId="0" applyBorder="1" applyFill="1" applyFont="1"/>
    <xf borderId="8" fillId="6" fontId="20" numFmtId="0" xfId="0" applyBorder="1" applyFont="1"/>
    <xf borderId="0" fillId="0" fontId="10" numFmtId="0" xfId="0" applyAlignment="1" applyFont="1">
      <alignment horizontal="center"/>
    </xf>
    <xf borderId="6" fillId="7" fontId="9" numFmtId="0" xfId="0" applyAlignment="1" applyBorder="1" applyFill="1" applyFont="1">
      <alignment shrinkToFit="0" wrapText="1"/>
    </xf>
    <xf borderId="3" fillId="2" fontId="16" numFmtId="0" xfId="0" applyAlignment="1" applyBorder="1" applyFont="1">
      <alignment horizontal="center" shrinkToFit="0" vertical="center" wrapText="1"/>
    </xf>
    <xf borderId="6" fillId="0" fontId="8" numFmtId="0" xfId="0" applyAlignment="1" applyBorder="1" applyFont="1">
      <alignment horizontal="left"/>
    </xf>
    <xf borderId="6" fillId="4" fontId="8" numFmtId="0" xfId="0" applyAlignment="1" applyBorder="1" applyFont="1">
      <alignment horizontal="left"/>
    </xf>
    <xf borderId="10" fillId="0" fontId="9" numFmtId="0" xfId="0" applyAlignment="1" applyBorder="1" applyFont="1">
      <alignment shrinkToFit="0" wrapText="1"/>
    </xf>
    <xf borderId="6" fillId="0" fontId="8" numFmtId="2" xfId="0" applyAlignment="1" applyBorder="1" applyFont="1" applyNumberFormat="1">
      <alignment horizontal="right"/>
    </xf>
    <xf borderId="0" fillId="0" fontId="8" numFmtId="2" xfId="0" applyAlignment="1" applyFont="1" applyNumberFormat="1">
      <alignment horizontal="right"/>
    </xf>
    <xf borderId="11" fillId="4" fontId="4" numFmtId="3" xfId="0" applyAlignment="1" applyBorder="1" applyFont="1" applyNumberFormat="1">
      <alignment shrinkToFit="0" wrapText="1"/>
    </xf>
    <xf borderId="0" fillId="0" fontId="10" numFmtId="166" xfId="0" applyAlignment="1" applyFont="1" applyNumberFormat="1">
      <alignment horizontal="center"/>
    </xf>
    <xf borderId="6" fillId="0" fontId="8" numFmtId="0" xfId="0" applyAlignment="1" applyBorder="1" applyFont="1">
      <alignment horizontal="left" shrinkToFit="0" wrapText="1"/>
    </xf>
    <xf borderId="0" fillId="0" fontId="20" numFmtId="165" xfId="0" applyAlignment="1" applyFont="1" applyNumberFormat="1">
      <alignment horizontal="right"/>
    </xf>
    <xf borderId="0" fillId="0" fontId="21" numFmtId="0" xfId="0" applyAlignment="1" applyFont="1">
      <alignment horizontal="left"/>
    </xf>
    <xf borderId="0" fillId="0" fontId="21" numFmtId="0" xfId="0" applyFont="1"/>
    <xf borderId="11" fillId="5" fontId="4" numFmtId="3" xfId="0" applyAlignment="1" applyBorder="1" applyFont="1" applyNumberFormat="1">
      <alignment shrinkToFit="0" wrapText="1"/>
    </xf>
    <xf borderId="12" fillId="0" fontId="9" numFmtId="0" xfId="0" applyAlignment="1" applyBorder="1" applyFont="1">
      <alignment shrinkToFit="0" wrapText="1"/>
    </xf>
    <xf borderId="0" fillId="0" fontId="12" numFmtId="0" xfId="0" applyAlignment="1" applyFont="1">
      <alignment horizontal="left"/>
    </xf>
    <xf borderId="12" fillId="0" fontId="4" numFmtId="3" xfId="0" applyAlignment="1" applyBorder="1" applyFont="1" applyNumberFormat="1">
      <alignment shrinkToFit="0" wrapText="1"/>
    </xf>
    <xf borderId="0" fillId="0" fontId="20" numFmtId="0" xfId="0" applyAlignment="1" applyFont="1">
      <alignment horizontal="center"/>
    </xf>
    <xf borderId="8" fillId="2" fontId="22" numFmtId="0" xfId="0" applyAlignment="1" applyBorder="1" applyFont="1">
      <alignment horizontal="center" shrinkToFit="0" wrapText="1"/>
    </xf>
    <xf borderId="6" fillId="0" fontId="4" numFmtId="0" xfId="0" applyBorder="1" applyFont="1"/>
    <xf borderId="10" fillId="0" fontId="4" numFmtId="3" xfId="0" applyAlignment="1" applyBorder="1" applyFont="1" applyNumberFormat="1">
      <alignment shrinkToFit="0" wrapText="1"/>
    </xf>
    <xf borderId="13" fillId="0" fontId="4" numFmtId="3" xfId="0" applyAlignment="1" applyBorder="1" applyFont="1" applyNumberFormat="1">
      <alignment shrinkToFit="0" wrapText="1"/>
    </xf>
    <xf borderId="14" fillId="0" fontId="4" numFmtId="3" xfId="0" applyAlignment="1" applyBorder="1" applyFont="1" applyNumberFormat="1">
      <alignment shrinkToFit="0" wrapText="1"/>
    </xf>
    <xf borderId="1" fillId="4" fontId="4" numFmtId="3" xfId="0" applyAlignment="1" applyBorder="1" applyFont="1" applyNumberFormat="1">
      <alignment shrinkToFit="0" wrapText="1"/>
    </xf>
    <xf borderId="2" fillId="4" fontId="4" numFmtId="3" xfId="0" applyAlignment="1" applyBorder="1" applyFont="1" applyNumberFormat="1">
      <alignment shrinkToFit="0" wrapText="1"/>
    </xf>
    <xf borderId="6" fillId="2" fontId="13" numFmtId="0" xfId="0" applyAlignment="1" applyBorder="1" applyFont="1">
      <alignment horizontal="center" shrinkToFit="0" wrapText="1"/>
    </xf>
    <xf borderId="14" fillId="0" fontId="4" numFmtId="0" xfId="0" applyAlignment="1" applyBorder="1" applyFont="1">
      <alignment shrinkToFit="0" wrapText="1"/>
    </xf>
    <xf borderId="15" fillId="0" fontId="4" numFmtId="3" xfId="0" applyAlignment="1" applyBorder="1" applyFont="1" applyNumberFormat="1">
      <alignment shrinkToFit="0" wrapText="1"/>
    </xf>
    <xf borderId="9" fillId="0" fontId="4" numFmtId="3" xfId="0" applyAlignment="1" applyBorder="1" applyFont="1" applyNumberFormat="1">
      <alignment shrinkToFit="0" wrapText="1"/>
    </xf>
    <xf borderId="4" fillId="0" fontId="4" numFmtId="3" xfId="0" applyAlignment="1" applyBorder="1" applyFont="1" applyNumberFormat="1">
      <alignment shrinkToFit="0" wrapText="1"/>
    </xf>
    <xf borderId="16" fillId="7" fontId="9" numFmtId="0" xfId="0" applyAlignment="1" applyBorder="1" applyFont="1">
      <alignment shrinkToFit="0" wrapText="1"/>
    </xf>
    <xf borderId="6" fillId="8" fontId="4" numFmtId="3" xfId="0" applyAlignment="1" applyBorder="1" applyFill="1" applyFont="1" applyNumberFormat="1">
      <alignment shrinkToFit="0" wrapText="1"/>
    </xf>
    <xf borderId="17" fillId="8" fontId="4" numFmtId="3" xfId="0" applyAlignment="1" applyBorder="1" applyFont="1" applyNumberFormat="1">
      <alignment shrinkToFit="0" wrapText="1"/>
    </xf>
    <xf borderId="16" fillId="8" fontId="4" numFmtId="3" xfId="0" applyAlignment="1" applyBorder="1" applyFont="1" applyNumberFormat="1">
      <alignment shrinkToFit="0" wrapText="1"/>
    </xf>
    <xf borderId="18" fillId="4" fontId="4" numFmtId="3" xfId="0" applyAlignment="1" applyBorder="1" applyFont="1" applyNumberFormat="1">
      <alignment shrinkToFit="0" wrapText="1"/>
    </xf>
    <xf borderId="19" fillId="4" fontId="4" numFmtId="3" xfId="0" applyAlignment="1" applyBorder="1" applyFont="1" applyNumberFormat="1">
      <alignment shrinkToFit="0" wrapText="1"/>
    </xf>
    <xf borderId="0" fillId="0" fontId="4" numFmtId="0" xfId="0" applyAlignment="1" applyFont="1">
      <alignment shrinkToFit="0" wrapText="1"/>
    </xf>
    <xf borderId="9" fillId="0" fontId="4" numFmtId="0" xfId="0" applyAlignment="1" applyBorder="1" applyFont="1">
      <alignment shrinkToFit="0" wrapText="1"/>
    </xf>
  </cellXfs>
  <cellStyles count="1">
    <cellStyle xfId="0" name="Normal" builtinId="0"/>
  </cellStyles>
  <dxfs count="1">
    <dxf>
      <font>
        <color rgb="FFC00000"/>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4.43" defaultRowHeight="15.0"/>
  <cols>
    <col customWidth="1" min="1" max="1" width="4.14"/>
    <col customWidth="1" min="2" max="2" width="62.43"/>
    <col customWidth="1" min="3" max="3" width="21.71"/>
    <col customWidth="1" min="4" max="4" width="6.71"/>
    <col customWidth="1" min="5" max="5" width="15.14"/>
    <col customWidth="1" min="6" max="6" width="15.29"/>
    <col customWidth="1" min="7" max="7" width="41.29"/>
    <col customWidth="1" min="8" max="8" width="40.0"/>
  </cols>
  <sheetData>
    <row r="1" ht="24.75" customHeight="1">
      <c r="A1" s="2"/>
      <c r="B1" s="2"/>
      <c r="C1" s="2"/>
      <c r="D1" s="2"/>
      <c r="E1" s="2"/>
      <c r="F1" s="2"/>
      <c r="G1" s="2"/>
      <c r="H1" s="2"/>
      <c r="I1" s="2"/>
      <c r="J1" s="2"/>
      <c r="K1" s="2"/>
      <c r="L1" s="2"/>
      <c r="M1" s="2"/>
      <c r="N1" s="2"/>
      <c r="O1" s="2"/>
      <c r="P1" s="2"/>
      <c r="Q1" s="2"/>
      <c r="R1" s="2"/>
      <c r="S1" s="2"/>
      <c r="T1" s="2"/>
      <c r="U1" s="2"/>
      <c r="V1" s="2"/>
      <c r="W1" s="2"/>
      <c r="X1" s="2"/>
      <c r="Y1" s="2"/>
      <c r="Z1" s="2"/>
    </row>
    <row r="2" ht="73.5" customHeight="1">
      <c r="B2" s="6" t="s">
        <v>1</v>
      </c>
      <c r="I2" s="2"/>
      <c r="J2" s="2"/>
      <c r="K2" s="2"/>
      <c r="L2" s="2"/>
      <c r="M2" s="2"/>
      <c r="N2" s="2"/>
      <c r="O2" s="2"/>
      <c r="P2" s="2"/>
      <c r="Q2" s="2"/>
      <c r="R2" s="2"/>
      <c r="S2" s="2"/>
      <c r="T2" s="2"/>
      <c r="U2" s="2"/>
      <c r="V2" s="2"/>
      <c r="W2" s="2"/>
      <c r="X2" s="2"/>
      <c r="Y2" s="2"/>
      <c r="Z2" s="2"/>
    </row>
    <row r="3" ht="57.75" customHeight="1">
      <c r="B3" s="9" t="s">
        <v>3</v>
      </c>
      <c r="I3" s="2"/>
      <c r="J3" s="2"/>
      <c r="K3" s="2"/>
      <c r="L3" s="2"/>
      <c r="M3" s="2"/>
      <c r="N3" s="2"/>
      <c r="O3" s="2"/>
      <c r="P3" s="2"/>
      <c r="Q3" s="2"/>
      <c r="R3" s="2"/>
      <c r="S3" s="2"/>
      <c r="T3" s="2"/>
      <c r="U3" s="2"/>
      <c r="V3" s="2"/>
      <c r="W3" s="2"/>
      <c r="X3" s="2"/>
      <c r="Y3" s="2"/>
      <c r="Z3" s="2"/>
    </row>
    <row r="4" ht="24.75" customHeight="1">
      <c r="B4" s="11" t="s">
        <v>5</v>
      </c>
      <c r="D4" s="12"/>
      <c r="E4" s="14" t="s">
        <v>6</v>
      </c>
      <c r="G4" s="16" t="s">
        <v>7</v>
      </c>
      <c r="I4" s="17"/>
      <c r="J4" s="17"/>
      <c r="K4" s="17"/>
      <c r="L4" s="17"/>
      <c r="M4" s="17"/>
      <c r="N4" s="17"/>
      <c r="O4" s="17"/>
      <c r="P4" s="17"/>
      <c r="Q4" s="17"/>
      <c r="R4" s="17"/>
      <c r="S4" s="17"/>
      <c r="T4" s="17"/>
      <c r="U4" s="17"/>
      <c r="V4" s="17"/>
      <c r="W4" s="17"/>
      <c r="X4" s="17"/>
      <c r="Y4" s="17"/>
      <c r="Z4" s="17"/>
    </row>
    <row r="5" ht="49.5" customHeight="1">
      <c r="B5" s="19" t="s">
        <v>8</v>
      </c>
      <c r="D5" s="21"/>
      <c r="E5" s="22" t="s">
        <v>9</v>
      </c>
      <c r="G5" s="23" t="s">
        <v>10</v>
      </c>
      <c r="I5" s="24"/>
      <c r="J5" s="24"/>
      <c r="K5" s="21"/>
      <c r="L5" s="21"/>
      <c r="M5" s="21"/>
      <c r="N5" s="21"/>
      <c r="O5" s="21"/>
      <c r="P5" s="21"/>
      <c r="Q5" s="21"/>
      <c r="R5" s="21"/>
      <c r="S5" s="21"/>
      <c r="T5" s="21"/>
      <c r="U5" s="21"/>
      <c r="V5" s="21"/>
      <c r="W5" s="21"/>
      <c r="X5" s="21"/>
      <c r="Y5" s="21"/>
      <c r="Z5" s="21"/>
    </row>
    <row r="6" ht="39.75" customHeight="1">
      <c r="B6" s="27" t="s">
        <v>12</v>
      </c>
      <c r="C6" s="29"/>
      <c r="D6" s="29"/>
      <c r="E6" s="29"/>
      <c r="F6" s="29"/>
      <c r="G6" s="29"/>
      <c r="H6" s="31"/>
      <c r="I6" s="32"/>
      <c r="J6" s="32"/>
      <c r="K6" s="2"/>
      <c r="L6" s="2"/>
      <c r="M6" s="2"/>
      <c r="N6" s="2"/>
      <c r="O6" s="2"/>
      <c r="P6" s="2"/>
      <c r="Q6" s="2"/>
      <c r="R6" s="2"/>
      <c r="S6" s="2"/>
      <c r="T6" s="2"/>
      <c r="U6" s="2"/>
      <c r="V6" s="2"/>
      <c r="W6" s="2"/>
      <c r="X6" s="2"/>
      <c r="Y6" s="2"/>
      <c r="Z6" s="2"/>
    </row>
    <row r="7" ht="49.5" customHeight="1">
      <c r="B7" s="17" t="s">
        <v>14</v>
      </c>
      <c r="C7" s="34" t="s">
        <v>15</v>
      </c>
      <c r="I7" s="32"/>
      <c r="J7" s="32"/>
      <c r="K7" s="2"/>
      <c r="L7" s="2"/>
      <c r="M7" s="2"/>
      <c r="N7" s="2"/>
      <c r="O7" s="2"/>
      <c r="P7" s="2"/>
      <c r="Q7" s="2"/>
      <c r="R7" s="2"/>
      <c r="S7" s="2"/>
      <c r="T7" s="2"/>
      <c r="U7" s="2"/>
      <c r="V7" s="2"/>
      <c r="W7" s="2"/>
      <c r="X7" s="2"/>
      <c r="Y7" s="2"/>
      <c r="Z7" s="2"/>
    </row>
    <row r="8" ht="24.75" customHeight="1">
      <c r="B8" s="35" t="s">
        <v>16</v>
      </c>
      <c r="C8" s="36" t="s">
        <v>17</v>
      </c>
      <c r="D8" s="29"/>
      <c r="E8" s="29"/>
      <c r="F8" s="29"/>
      <c r="G8" s="29"/>
      <c r="H8" s="31"/>
      <c r="I8" s="32"/>
      <c r="J8" s="32"/>
      <c r="K8" s="2"/>
      <c r="L8" s="2"/>
      <c r="M8" s="2"/>
      <c r="N8" s="2"/>
      <c r="O8" s="2"/>
      <c r="P8" s="2"/>
      <c r="Q8" s="2"/>
      <c r="R8" s="2"/>
      <c r="S8" s="2"/>
      <c r="T8" s="2"/>
      <c r="U8" s="2"/>
      <c r="V8" s="2"/>
      <c r="W8" s="2"/>
      <c r="X8" s="2"/>
      <c r="Y8" s="2"/>
      <c r="Z8" s="2"/>
    </row>
    <row r="9" ht="24.75" customHeight="1">
      <c r="B9" s="17" t="s">
        <v>18</v>
      </c>
      <c r="C9" s="39" t="s">
        <v>19</v>
      </c>
      <c r="I9" s="32"/>
      <c r="J9" s="32"/>
      <c r="K9" s="2"/>
      <c r="L9" s="2"/>
      <c r="M9" s="2"/>
      <c r="N9" s="2"/>
      <c r="O9" s="2"/>
      <c r="P9" s="2"/>
      <c r="Q9" s="2"/>
      <c r="R9" s="2"/>
      <c r="S9" s="2"/>
      <c r="T9" s="2"/>
      <c r="U9" s="2"/>
      <c r="V9" s="2"/>
      <c r="W9" s="2"/>
      <c r="X9" s="2"/>
      <c r="Y9" s="2"/>
      <c r="Z9" s="2"/>
    </row>
    <row r="10" ht="24.75" customHeight="1">
      <c r="B10" s="35" t="s">
        <v>20</v>
      </c>
      <c r="C10" s="36" t="s">
        <v>21</v>
      </c>
      <c r="D10" s="29"/>
      <c r="E10" s="29"/>
      <c r="F10" s="29"/>
      <c r="G10" s="29"/>
      <c r="H10" s="31"/>
      <c r="I10" s="32"/>
      <c r="J10" s="32"/>
      <c r="K10" s="2"/>
      <c r="L10" s="2"/>
      <c r="M10" s="2"/>
      <c r="N10" s="2"/>
      <c r="O10" s="2"/>
      <c r="P10" s="2"/>
      <c r="Q10" s="2"/>
      <c r="R10" s="2"/>
      <c r="S10" s="2"/>
      <c r="T10" s="2"/>
      <c r="U10" s="2"/>
      <c r="V10" s="2"/>
      <c r="W10" s="2"/>
      <c r="X10" s="2"/>
      <c r="Y10" s="2"/>
      <c r="Z10" s="2"/>
    </row>
    <row r="11" ht="24.75" customHeight="1">
      <c r="B11" s="17" t="s">
        <v>23</v>
      </c>
      <c r="C11" s="34" t="s">
        <v>24</v>
      </c>
      <c r="I11" s="32"/>
      <c r="J11" s="32"/>
      <c r="K11" s="2"/>
      <c r="L11" s="2"/>
      <c r="M11" s="2"/>
      <c r="N11" s="2"/>
      <c r="O11" s="2"/>
      <c r="P11" s="2"/>
      <c r="Q11" s="2"/>
      <c r="R11" s="2"/>
      <c r="S11" s="2"/>
      <c r="T11" s="2"/>
      <c r="U11" s="2"/>
      <c r="V11" s="2"/>
      <c r="W11" s="2"/>
      <c r="X11" s="2"/>
      <c r="Y11" s="2"/>
      <c r="Z11" s="2"/>
    </row>
    <row r="12" ht="24.75" customHeight="1">
      <c r="B12" s="2"/>
      <c r="C12" s="46"/>
      <c r="I12" s="32"/>
      <c r="J12" s="32"/>
      <c r="K12" s="2"/>
      <c r="L12" s="2"/>
      <c r="M12" s="2"/>
      <c r="N12" s="2"/>
      <c r="O12" s="2"/>
      <c r="P12" s="2"/>
      <c r="Q12" s="2"/>
      <c r="R12" s="2"/>
      <c r="S12" s="2"/>
      <c r="T12" s="2"/>
      <c r="U12" s="2"/>
      <c r="V12" s="2"/>
      <c r="W12" s="2"/>
      <c r="X12" s="2"/>
      <c r="Y12" s="2"/>
      <c r="Z12" s="2"/>
    </row>
    <row r="13" ht="39.75" customHeight="1">
      <c r="B13" s="27" t="s">
        <v>26</v>
      </c>
      <c r="C13" s="29"/>
      <c r="D13" s="29"/>
      <c r="E13" s="29"/>
      <c r="F13" s="29"/>
      <c r="G13" s="29"/>
      <c r="H13" s="31"/>
      <c r="I13" s="2"/>
      <c r="J13" s="2"/>
      <c r="K13" s="2"/>
      <c r="L13" s="2"/>
      <c r="M13" s="2"/>
      <c r="N13" s="2"/>
      <c r="O13" s="2"/>
      <c r="P13" s="2"/>
      <c r="Q13" s="2"/>
      <c r="R13" s="2"/>
      <c r="S13" s="2"/>
      <c r="T13" s="2"/>
      <c r="U13" s="2"/>
      <c r="V13" s="2"/>
      <c r="W13" s="2"/>
      <c r="X13" s="2"/>
      <c r="Y13" s="2"/>
      <c r="Z13" s="2"/>
    </row>
    <row r="14" ht="24.75" customHeight="1">
      <c r="B14" s="47" t="s">
        <v>27</v>
      </c>
      <c r="C14" s="48">
        <v>40000.0</v>
      </c>
      <c r="D14" s="49"/>
      <c r="E14" s="50" t="s">
        <v>29</v>
      </c>
      <c r="I14" s="2"/>
      <c r="J14" s="2"/>
      <c r="K14" s="2"/>
      <c r="L14" s="2"/>
      <c r="M14" s="2"/>
      <c r="N14" s="2"/>
      <c r="O14" s="2"/>
      <c r="P14" s="2"/>
      <c r="Q14" s="2"/>
      <c r="R14" s="2"/>
      <c r="S14" s="2"/>
      <c r="T14" s="2"/>
      <c r="U14" s="2"/>
      <c r="V14" s="2"/>
      <c r="W14" s="2"/>
      <c r="X14" s="2"/>
      <c r="Y14" s="2"/>
      <c r="Z14" s="2"/>
    </row>
    <row r="15" ht="24.75" customHeight="1">
      <c r="B15" s="51" t="s">
        <v>31</v>
      </c>
      <c r="C15" s="52">
        <v>22000.0</v>
      </c>
      <c r="D15" s="49"/>
      <c r="I15" s="2"/>
      <c r="J15" s="2"/>
      <c r="K15" s="2"/>
      <c r="L15" s="2"/>
      <c r="M15" s="2"/>
      <c r="N15" s="2"/>
      <c r="O15" s="2"/>
      <c r="P15" s="2"/>
      <c r="Q15" s="2"/>
      <c r="R15" s="2"/>
      <c r="S15" s="2"/>
      <c r="T15" s="2"/>
      <c r="U15" s="2"/>
      <c r="V15" s="2"/>
      <c r="W15" s="2"/>
      <c r="X15" s="2"/>
      <c r="Y15" s="2"/>
      <c r="Z15" s="2"/>
    </row>
    <row r="16" ht="24.75" customHeight="1">
      <c r="B16" s="47" t="s">
        <v>33</v>
      </c>
      <c r="C16" s="54">
        <v>3.0</v>
      </c>
      <c r="D16" s="55"/>
      <c r="I16" s="2"/>
      <c r="J16" s="2"/>
      <c r="K16" s="2"/>
      <c r="L16" s="2"/>
      <c r="M16" s="2"/>
      <c r="N16" s="2"/>
      <c r="O16" s="2"/>
      <c r="P16" s="2"/>
      <c r="Q16" s="2"/>
      <c r="R16" s="2"/>
      <c r="S16" s="2"/>
      <c r="T16" s="2"/>
      <c r="U16" s="2"/>
      <c r="V16" s="2"/>
      <c r="W16" s="2"/>
      <c r="X16" s="2"/>
      <c r="Y16" s="2"/>
      <c r="Z16" s="2"/>
    </row>
    <row r="17" ht="24.75" customHeight="1">
      <c r="B17" s="51" t="s">
        <v>34</v>
      </c>
      <c r="C17" s="52">
        <f>(C14-C15) /C16</f>
        <v>6000</v>
      </c>
      <c r="D17" s="49"/>
      <c r="I17" s="56"/>
      <c r="J17" s="56"/>
      <c r="K17" s="56"/>
      <c r="L17" s="56"/>
      <c r="M17" s="56"/>
      <c r="N17" s="56"/>
      <c r="O17" s="2"/>
      <c r="P17" s="2"/>
      <c r="Q17" s="2"/>
      <c r="R17" s="2"/>
      <c r="S17" s="2"/>
      <c r="T17" s="2"/>
      <c r="U17" s="2"/>
      <c r="V17" s="2"/>
      <c r="W17" s="2"/>
      <c r="X17" s="2"/>
      <c r="Y17" s="2"/>
      <c r="Z17" s="2"/>
    </row>
    <row r="18" ht="24.75" hidden="1" customHeight="1">
      <c r="B18" s="57"/>
      <c r="C18" s="57"/>
      <c r="D18" s="58"/>
      <c r="E18" s="58"/>
      <c r="F18" s="58"/>
      <c r="G18" s="58"/>
      <c r="H18" s="59"/>
      <c r="I18" s="56"/>
      <c r="J18" s="56"/>
      <c r="K18" s="56"/>
      <c r="L18" s="56"/>
      <c r="M18" s="56"/>
      <c r="N18" s="56"/>
      <c r="O18" s="2"/>
      <c r="P18" s="2"/>
      <c r="Q18" s="2"/>
      <c r="R18" s="2"/>
      <c r="S18" s="2"/>
      <c r="T18" s="2"/>
      <c r="U18" s="2"/>
      <c r="V18" s="2"/>
      <c r="W18" s="2"/>
      <c r="X18" s="2"/>
      <c r="Y18" s="2"/>
      <c r="Z18" s="2"/>
    </row>
    <row r="19" ht="39.75" customHeight="1">
      <c r="B19" s="61" t="s">
        <v>38</v>
      </c>
      <c r="C19" s="29"/>
      <c r="D19" s="29"/>
      <c r="E19" s="29"/>
      <c r="F19" s="29"/>
      <c r="G19" s="29"/>
      <c r="H19" s="31"/>
      <c r="I19" s="56"/>
      <c r="J19" s="56"/>
      <c r="K19" s="56"/>
      <c r="L19" s="56"/>
      <c r="M19" s="56"/>
      <c r="N19" s="56"/>
      <c r="O19" s="2"/>
      <c r="P19" s="2"/>
      <c r="Q19" s="2"/>
      <c r="R19" s="2"/>
      <c r="S19" s="2"/>
      <c r="T19" s="2"/>
      <c r="U19" s="2"/>
      <c r="V19" s="2"/>
      <c r="W19" s="2"/>
      <c r="X19" s="2"/>
      <c r="Y19" s="2"/>
      <c r="Z19" s="2"/>
    </row>
    <row r="20" ht="24.75" customHeight="1">
      <c r="B20" s="62" t="s">
        <v>39</v>
      </c>
      <c r="C20" s="48">
        <v>26000.0</v>
      </c>
      <c r="D20" s="49"/>
      <c r="E20" s="50" t="s">
        <v>40</v>
      </c>
      <c r="I20" s="2"/>
      <c r="J20" s="2"/>
      <c r="K20" s="2"/>
      <c r="L20" s="2"/>
      <c r="M20" s="2"/>
      <c r="N20" s="2"/>
      <c r="O20" s="2"/>
      <c r="P20" s="2"/>
      <c r="Q20" s="2"/>
      <c r="R20" s="2"/>
      <c r="S20" s="2"/>
      <c r="T20" s="2"/>
      <c r="U20" s="2"/>
      <c r="V20" s="2"/>
      <c r="W20" s="2"/>
      <c r="X20" s="2"/>
      <c r="Y20" s="2"/>
      <c r="Z20" s="2"/>
    </row>
    <row r="21" ht="24.75" customHeight="1">
      <c r="B21" s="63" t="s">
        <v>41</v>
      </c>
      <c r="C21" s="52">
        <f>C17</f>
        <v>6000</v>
      </c>
      <c r="D21" s="49"/>
      <c r="I21" s="2"/>
      <c r="J21" s="2"/>
      <c r="K21" s="2"/>
      <c r="L21" s="2"/>
      <c r="M21" s="2"/>
      <c r="N21" s="2"/>
      <c r="O21" s="2"/>
      <c r="P21" s="2"/>
      <c r="Q21" s="2"/>
      <c r="R21" s="2"/>
      <c r="S21" s="2"/>
      <c r="T21" s="2"/>
      <c r="U21" s="2"/>
      <c r="V21" s="2"/>
      <c r="W21" s="2"/>
      <c r="X21" s="2"/>
      <c r="Y21" s="2"/>
      <c r="Z21" s="2"/>
    </row>
    <row r="22" ht="24.75" customHeight="1">
      <c r="B22" s="62" t="s">
        <v>42</v>
      </c>
      <c r="C22" s="65">
        <f>C20/C21</f>
        <v>4.333333333</v>
      </c>
      <c r="D22" s="66"/>
      <c r="I22" s="2"/>
      <c r="J22" s="2"/>
      <c r="K22" s="2"/>
      <c r="L22" s="2"/>
      <c r="M22" s="2"/>
      <c r="N22" s="2"/>
      <c r="O22" s="2"/>
      <c r="P22" s="2"/>
      <c r="Q22" s="2"/>
      <c r="R22" s="2"/>
      <c r="S22" s="2"/>
      <c r="T22" s="2"/>
      <c r="U22" s="2"/>
      <c r="V22" s="2"/>
      <c r="W22" s="2"/>
      <c r="X22" s="2"/>
      <c r="Y22" s="2"/>
      <c r="Z22" s="2"/>
    </row>
    <row r="23" ht="24.75" hidden="1" customHeight="1">
      <c r="B23" s="47"/>
      <c r="C23" s="47"/>
      <c r="D23" s="17"/>
      <c r="E23" s="2"/>
      <c r="F23" s="2"/>
      <c r="G23" s="2"/>
      <c r="H23" s="68"/>
      <c r="I23" s="2"/>
      <c r="J23" s="2"/>
      <c r="K23" s="2"/>
      <c r="L23" s="2"/>
      <c r="M23" s="2"/>
      <c r="N23" s="2"/>
      <c r="O23" s="2"/>
      <c r="P23" s="2"/>
      <c r="Q23" s="2"/>
      <c r="R23" s="2"/>
      <c r="S23" s="2"/>
      <c r="T23" s="2"/>
      <c r="U23" s="2"/>
      <c r="V23" s="2"/>
      <c r="W23" s="2"/>
      <c r="X23" s="2"/>
      <c r="Y23" s="2"/>
      <c r="Z23" s="2"/>
    </row>
    <row r="24" ht="39.75" customHeight="1">
      <c r="B24" s="27" t="s">
        <v>44</v>
      </c>
      <c r="C24" s="29"/>
      <c r="D24" s="29"/>
      <c r="E24" s="29"/>
      <c r="F24" s="29"/>
      <c r="G24" s="29"/>
      <c r="H24" s="31"/>
      <c r="I24" s="2"/>
      <c r="J24" s="2"/>
      <c r="K24" s="2"/>
      <c r="L24" s="2"/>
      <c r="M24" s="2"/>
      <c r="N24" s="2"/>
      <c r="O24" s="2"/>
      <c r="P24" s="2"/>
      <c r="Q24" s="2"/>
      <c r="R24" s="2"/>
      <c r="S24" s="2"/>
      <c r="T24" s="2"/>
      <c r="U24" s="2"/>
      <c r="V24" s="2"/>
      <c r="W24" s="2"/>
      <c r="X24" s="2"/>
      <c r="Y24" s="2"/>
      <c r="Z24" s="2"/>
    </row>
    <row r="25" ht="24.75" customHeight="1">
      <c r="B25" s="69" t="s">
        <v>45</v>
      </c>
      <c r="C25" s="48">
        <v>36000.0</v>
      </c>
      <c r="D25" s="70"/>
      <c r="E25" s="50" t="s">
        <v>46</v>
      </c>
      <c r="I25" s="2"/>
      <c r="J25" s="2"/>
      <c r="K25" s="2"/>
      <c r="L25" s="2"/>
      <c r="M25" s="2"/>
      <c r="N25" s="2"/>
      <c r="O25" s="2"/>
      <c r="P25" s="2"/>
      <c r="Q25" s="2"/>
      <c r="R25" s="2"/>
      <c r="S25" s="2"/>
      <c r="T25" s="2"/>
      <c r="U25" s="2"/>
      <c r="V25" s="2"/>
      <c r="W25" s="2"/>
      <c r="X25" s="2"/>
      <c r="Y25" s="2"/>
      <c r="Z25" s="2"/>
    </row>
    <row r="26" ht="27.75" customHeight="1">
      <c r="B26" s="63" t="s">
        <v>47</v>
      </c>
      <c r="C26" s="52">
        <v>50000.0</v>
      </c>
      <c r="D26" s="70"/>
      <c r="I26" s="2"/>
      <c r="J26" s="2"/>
      <c r="K26" s="2"/>
      <c r="L26" s="2"/>
      <c r="M26" s="2"/>
      <c r="N26" s="2"/>
      <c r="O26" s="2"/>
      <c r="P26" s="2"/>
      <c r="Q26" s="2"/>
      <c r="R26" s="2"/>
      <c r="S26" s="2"/>
      <c r="T26" s="2"/>
      <c r="U26" s="2"/>
      <c r="V26" s="2"/>
      <c r="W26" s="2"/>
      <c r="X26" s="2"/>
      <c r="Y26" s="2"/>
      <c r="Z26" s="2"/>
    </row>
    <row r="27" ht="27.75" customHeight="1">
      <c r="B27" s="62" t="s">
        <v>48</v>
      </c>
      <c r="C27" s="48">
        <v>10000.0</v>
      </c>
      <c r="D27" s="70"/>
      <c r="I27" s="2"/>
      <c r="J27" s="2"/>
      <c r="K27" s="2"/>
      <c r="L27" s="2"/>
      <c r="M27" s="2"/>
      <c r="N27" s="2"/>
      <c r="O27" s="2"/>
      <c r="P27" s="2"/>
      <c r="Q27" s="2"/>
      <c r="R27" s="2"/>
      <c r="S27" s="2"/>
      <c r="T27" s="2"/>
      <c r="U27" s="2"/>
      <c r="V27" s="2"/>
      <c r="W27" s="2"/>
      <c r="X27" s="2"/>
      <c r="Y27" s="2"/>
      <c r="Z27" s="2"/>
    </row>
    <row r="28" ht="21.75" customHeight="1">
      <c r="B28" s="63" t="s">
        <v>49</v>
      </c>
      <c r="C28" s="52">
        <f>(C26-C27)-C25</f>
        <v>4000</v>
      </c>
      <c r="D28" s="70"/>
      <c r="I28" s="2"/>
      <c r="J28" s="2"/>
      <c r="K28" s="2"/>
      <c r="L28" s="2"/>
      <c r="M28" s="2"/>
      <c r="N28" s="2"/>
      <c r="O28" s="2"/>
      <c r="P28" s="2"/>
      <c r="Q28" s="2"/>
      <c r="R28" s="2"/>
      <c r="S28" s="2"/>
      <c r="T28" s="2"/>
      <c r="U28" s="2"/>
      <c r="V28" s="2"/>
      <c r="W28" s="2"/>
      <c r="X28" s="2"/>
      <c r="Y28" s="2"/>
      <c r="Z28" s="2"/>
    </row>
    <row r="29" ht="4.5" hidden="1" customHeight="1">
      <c r="B29" s="71"/>
      <c r="C29" s="72"/>
      <c r="D29" s="72"/>
      <c r="E29" s="72"/>
      <c r="F29" s="72"/>
      <c r="G29" s="72"/>
      <c r="H29" s="2"/>
      <c r="I29" s="2"/>
      <c r="J29" s="2"/>
      <c r="K29" s="2"/>
      <c r="L29" s="2"/>
      <c r="M29" s="2"/>
      <c r="N29" s="2"/>
      <c r="O29" s="2"/>
      <c r="P29" s="2"/>
      <c r="Q29" s="2"/>
      <c r="R29" s="2"/>
      <c r="S29" s="2"/>
      <c r="T29" s="2"/>
      <c r="U29" s="2"/>
      <c r="V29" s="2"/>
      <c r="W29" s="2"/>
      <c r="X29" s="2"/>
      <c r="Y29" s="2"/>
      <c r="Z29" s="2"/>
    </row>
    <row r="30" ht="0.75" customHeight="1">
      <c r="B30" s="2"/>
      <c r="C30" s="2"/>
      <c r="D30" s="2"/>
      <c r="E30" s="2"/>
      <c r="F30" s="2"/>
      <c r="G30" s="2"/>
      <c r="H30" s="2"/>
      <c r="I30" s="2"/>
      <c r="J30" s="2"/>
      <c r="K30" s="2"/>
      <c r="L30" s="2"/>
      <c r="M30" s="2"/>
      <c r="N30" s="2"/>
      <c r="O30" s="2"/>
      <c r="P30" s="2"/>
      <c r="Q30" s="2"/>
      <c r="R30" s="2"/>
      <c r="S30" s="2"/>
      <c r="T30" s="2"/>
      <c r="U30" s="2"/>
      <c r="V30" s="2"/>
      <c r="W30" s="2"/>
      <c r="X30" s="2"/>
      <c r="Y30" s="2"/>
      <c r="Z30" s="2"/>
    </row>
    <row r="31" ht="39.75" customHeight="1">
      <c r="B31" s="27" t="s">
        <v>50</v>
      </c>
      <c r="C31" s="29"/>
      <c r="D31" s="29"/>
      <c r="E31" s="29"/>
      <c r="F31" s="29"/>
      <c r="G31" s="29"/>
      <c r="H31" s="31"/>
      <c r="I31" s="2"/>
      <c r="J31" s="2"/>
      <c r="K31" s="2"/>
      <c r="L31" s="2"/>
      <c r="M31" s="2"/>
      <c r="N31" s="2"/>
      <c r="O31" s="2"/>
      <c r="P31" s="2"/>
      <c r="Q31" s="2"/>
      <c r="R31" s="2"/>
      <c r="S31" s="2"/>
      <c r="T31" s="2"/>
      <c r="U31" s="2"/>
      <c r="V31" s="2"/>
      <c r="W31" s="2"/>
      <c r="X31" s="2"/>
      <c r="Y31" s="2"/>
      <c r="Z31" s="2"/>
    </row>
    <row r="32" ht="27.75" customHeight="1">
      <c r="B32" s="75" t="s">
        <v>51</v>
      </c>
      <c r="H32" s="2"/>
      <c r="I32" s="2"/>
      <c r="J32" s="2"/>
      <c r="K32" s="2"/>
      <c r="L32" s="2"/>
      <c r="M32" s="2"/>
      <c r="N32" s="2"/>
      <c r="O32" s="2"/>
      <c r="P32" s="2"/>
      <c r="Q32" s="2"/>
      <c r="R32" s="2"/>
      <c r="S32" s="2"/>
      <c r="T32" s="2"/>
      <c r="U32" s="2"/>
      <c r="V32" s="2"/>
      <c r="W32" s="2"/>
      <c r="X32" s="2"/>
      <c r="Y32" s="2"/>
      <c r="Z32" s="2"/>
    </row>
    <row r="33" ht="27.75" customHeight="1">
      <c r="B33" s="77"/>
      <c r="H33" s="2"/>
      <c r="I33" s="2"/>
      <c r="J33" s="2"/>
      <c r="K33" s="2"/>
      <c r="L33" s="2"/>
      <c r="M33" s="2"/>
      <c r="N33" s="2"/>
      <c r="O33" s="2"/>
      <c r="P33" s="2"/>
      <c r="Q33" s="2"/>
      <c r="R33" s="2"/>
      <c r="S33" s="2"/>
      <c r="T33" s="2"/>
      <c r="U33" s="2"/>
      <c r="V33" s="2"/>
      <c r="W33" s="2"/>
      <c r="X33" s="2"/>
      <c r="Y33" s="2"/>
      <c r="Z33" s="2"/>
    </row>
    <row r="34" ht="27.75" customHeight="1">
      <c r="B34" s="77"/>
      <c r="H34" s="2"/>
      <c r="I34" s="2"/>
      <c r="J34" s="2"/>
      <c r="K34" s="2"/>
      <c r="L34" s="2"/>
      <c r="M34" s="2"/>
      <c r="N34" s="2"/>
      <c r="O34" s="2"/>
      <c r="P34" s="2"/>
      <c r="Q34" s="2"/>
      <c r="R34" s="2"/>
      <c r="S34" s="2"/>
      <c r="T34" s="2"/>
      <c r="U34" s="2"/>
      <c r="V34" s="2"/>
      <c r="W34" s="2"/>
      <c r="X34" s="2"/>
      <c r="Y34" s="2"/>
      <c r="Z34" s="2"/>
    </row>
    <row r="35" ht="27.75" customHeight="1">
      <c r="B35" s="77"/>
      <c r="H35" s="2"/>
      <c r="I35" s="2"/>
      <c r="J35" s="2"/>
      <c r="K35" s="2"/>
      <c r="L35" s="2"/>
      <c r="M35" s="2"/>
      <c r="N35" s="2"/>
      <c r="O35" s="2"/>
      <c r="P35" s="2"/>
      <c r="Q35" s="2"/>
      <c r="R35" s="2"/>
      <c r="S35" s="2"/>
      <c r="T35" s="2"/>
      <c r="U35" s="2"/>
      <c r="V35" s="2"/>
      <c r="W35" s="2"/>
      <c r="X35" s="2"/>
      <c r="Y35" s="2"/>
      <c r="Z35" s="2"/>
    </row>
    <row r="36" ht="27.75" customHeight="1">
      <c r="B36" s="77"/>
      <c r="H36" s="2"/>
      <c r="I36" s="2"/>
      <c r="J36" s="2"/>
      <c r="K36" s="2"/>
      <c r="L36" s="2"/>
      <c r="M36" s="2"/>
      <c r="N36" s="2"/>
      <c r="O36" s="2"/>
      <c r="P36" s="2"/>
      <c r="Q36" s="2"/>
      <c r="R36" s="2"/>
      <c r="S36" s="2"/>
      <c r="T36" s="2"/>
      <c r="U36" s="2"/>
      <c r="V36" s="2"/>
      <c r="W36" s="2"/>
      <c r="X36" s="2"/>
      <c r="Y36" s="2"/>
      <c r="Z36" s="2"/>
    </row>
    <row r="37" ht="15.75" customHeight="1">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8">
    <mergeCell ref="E25:H28"/>
    <mergeCell ref="B31:H31"/>
    <mergeCell ref="B32:G32"/>
    <mergeCell ref="B33:G33"/>
    <mergeCell ref="B34:G34"/>
    <mergeCell ref="B35:G35"/>
    <mergeCell ref="A1:A232"/>
    <mergeCell ref="B2:H2"/>
    <mergeCell ref="B3:H3"/>
    <mergeCell ref="B4:C4"/>
    <mergeCell ref="E4:F4"/>
    <mergeCell ref="G4:H4"/>
    <mergeCell ref="B5:C5"/>
    <mergeCell ref="B36:G36"/>
    <mergeCell ref="E5:F5"/>
    <mergeCell ref="G5:H5"/>
    <mergeCell ref="B6:H6"/>
    <mergeCell ref="C7:H7"/>
    <mergeCell ref="C8:H8"/>
    <mergeCell ref="C9:H9"/>
    <mergeCell ref="C10:H10"/>
    <mergeCell ref="C11:H11"/>
    <mergeCell ref="C12:H12"/>
    <mergeCell ref="B13:H13"/>
    <mergeCell ref="E14:H17"/>
    <mergeCell ref="B19:H19"/>
    <mergeCell ref="E20:H22"/>
    <mergeCell ref="B24:H24"/>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9E2F3"/>
    <pageSetUpPr fitToPage="1"/>
  </sheetPr>
  <sheetViews>
    <sheetView showGridLines="0" workbookViewId="0"/>
  </sheetViews>
  <sheetFormatPr customHeight="1" defaultColWidth="14.43" defaultRowHeight="15.0"/>
  <cols>
    <col customWidth="1" min="1" max="1" width="4.14"/>
    <col customWidth="1" min="2" max="2" width="72.43"/>
    <col customWidth="1" min="3" max="15" width="10.86"/>
    <col customWidth="1" min="16" max="16" width="8.43"/>
    <col customWidth="1" min="17" max="17" width="1.86"/>
    <col customWidth="1" min="18" max="26" width="6.14"/>
  </cols>
  <sheetData>
    <row r="1" ht="25.5" customHeight="1">
      <c r="A1" s="1"/>
      <c r="B1" s="1"/>
      <c r="C1" s="1"/>
      <c r="D1" s="1"/>
      <c r="E1" s="1"/>
      <c r="F1" s="1"/>
      <c r="G1" s="1"/>
      <c r="H1" s="1"/>
      <c r="I1" s="1"/>
      <c r="J1" s="1"/>
      <c r="K1" s="1"/>
      <c r="L1" s="1"/>
      <c r="M1" s="1"/>
      <c r="N1" s="1"/>
      <c r="O1" s="1"/>
      <c r="P1" s="1"/>
      <c r="Q1" s="1"/>
      <c r="R1" s="1"/>
      <c r="S1" s="1"/>
      <c r="T1" s="1"/>
      <c r="U1" s="1"/>
      <c r="V1" s="1"/>
      <c r="W1" s="1"/>
      <c r="X1" s="1"/>
      <c r="Y1" s="1"/>
      <c r="Z1" s="1"/>
    </row>
    <row r="2" ht="49.5" customHeight="1">
      <c r="A2" s="3"/>
      <c r="B2" s="4" t="s">
        <v>0</v>
      </c>
      <c r="Q2" s="3"/>
      <c r="R2" s="3"/>
      <c r="S2" s="3"/>
      <c r="T2" s="3"/>
      <c r="U2" s="3"/>
      <c r="V2" s="3"/>
      <c r="W2" s="3"/>
      <c r="X2" s="3"/>
      <c r="Y2" s="3"/>
      <c r="Z2" s="3"/>
    </row>
    <row r="3" ht="24.75" customHeight="1">
      <c r="A3" s="5"/>
      <c r="B3" s="7" t="s">
        <v>2</v>
      </c>
      <c r="Q3" s="5"/>
      <c r="R3" s="5"/>
      <c r="S3" s="5"/>
      <c r="T3" s="5"/>
      <c r="U3" s="5"/>
      <c r="V3" s="5"/>
      <c r="W3" s="5"/>
      <c r="X3" s="5"/>
      <c r="Y3" s="5"/>
      <c r="Z3" s="5"/>
    </row>
    <row r="4" ht="24.0" customHeight="1">
      <c r="A4" s="8"/>
      <c r="B4" s="10" t="s">
        <v>4</v>
      </c>
      <c r="P4" s="8"/>
      <c r="Q4" s="8"/>
      <c r="R4" s="8"/>
      <c r="S4" s="8"/>
      <c r="T4" s="8"/>
      <c r="U4" s="8"/>
      <c r="V4" s="8"/>
      <c r="W4" s="8"/>
      <c r="X4" s="8"/>
      <c r="Y4" s="8"/>
      <c r="Z4" s="8"/>
    </row>
    <row r="5" ht="24.0" customHeight="1">
      <c r="A5" s="8"/>
      <c r="P5" s="8"/>
      <c r="Q5" s="8"/>
      <c r="R5" s="8"/>
      <c r="S5" s="8"/>
      <c r="T5" s="8"/>
      <c r="U5" s="8"/>
      <c r="V5" s="8"/>
      <c r="W5" s="8"/>
      <c r="X5" s="8"/>
      <c r="Y5" s="8"/>
      <c r="Z5" s="8"/>
    </row>
    <row r="6" ht="24.75" customHeight="1">
      <c r="A6" s="8"/>
      <c r="B6" s="13"/>
      <c r="C6" s="8"/>
      <c r="D6" s="8"/>
      <c r="E6" s="8"/>
      <c r="F6" s="8"/>
      <c r="G6" s="8"/>
      <c r="H6" s="15"/>
      <c r="I6" s="8"/>
      <c r="J6" s="8"/>
      <c r="K6" s="8"/>
      <c r="L6" s="8"/>
      <c r="M6" s="8"/>
      <c r="N6" s="8"/>
      <c r="O6" s="8"/>
      <c r="P6" s="8"/>
      <c r="Q6" s="8"/>
      <c r="R6" s="8"/>
      <c r="S6" s="8"/>
      <c r="T6" s="8"/>
      <c r="U6" s="8"/>
      <c r="V6" s="8"/>
      <c r="W6" s="8"/>
      <c r="X6" s="8"/>
      <c r="Y6" s="8"/>
      <c r="Z6" s="8"/>
    </row>
    <row r="7" ht="24.75" customHeight="1">
      <c r="A7" s="1"/>
      <c r="B7" s="18"/>
      <c r="C7" s="20">
        <v>43922.0</v>
      </c>
      <c r="D7" s="20">
        <v>43952.0</v>
      </c>
      <c r="E7" s="20">
        <v>43983.0</v>
      </c>
      <c r="F7" s="20">
        <v>44013.0</v>
      </c>
      <c r="G7" s="20">
        <v>44044.0</v>
      </c>
      <c r="H7" s="20">
        <v>44075.0</v>
      </c>
      <c r="I7" s="20">
        <v>44105.0</v>
      </c>
      <c r="J7" s="20">
        <v>44136.0</v>
      </c>
      <c r="K7" s="20">
        <v>44166.0</v>
      </c>
      <c r="L7" s="20">
        <v>44197.0</v>
      </c>
      <c r="M7" s="20">
        <v>44228.0</v>
      </c>
      <c r="N7" s="20">
        <v>44256.0</v>
      </c>
      <c r="O7" s="25" t="s">
        <v>11</v>
      </c>
      <c r="P7" s="1"/>
      <c r="Q7" s="1"/>
      <c r="R7" s="26"/>
      <c r="S7" s="1"/>
      <c r="T7" s="1"/>
      <c r="U7" s="1"/>
      <c r="V7" s="1"/>
      <c r="W7" s="1"/>
      <c r="X7" s="1"/>
      <c r="Y7" s="1"/>
    </row>
    <row r="8" ht="24.75" customHeight="1">
      <c r="A8" s="1"/>
      <c r="B8" s="28" t="s">
        <v>13</v>
      </c>
      <c r="C8" s="30">
        <v>5000.0</v>
      </c>
      <c r="D8" s="33">
        <f t="shared" ref="D8:N8" si="1">C54</f>
        <v>5000</v>
      </c>
      <c r="E8" s="33">
        <f t="shared" si="1"/>
        <v>5000</v>
      </c>
      <c r="F8" s="33">
        <f t="shared" si="1"/>
        <v>5000</v>
      </c>
      <c r="G8" s="33">
        <f t="shared" si="1"/>
        <v>5000</v>
      </c>
      <c r="H8" s="33">
        <f t="shared" si="1"/>
        <v>5000</v>
      </c>
      <c r="I8" s="33">
        <f t="shared" si="1"/>
        <v>5000</v>
      </c>
      <c r="J8" s="33">
        <f t="shared" si="1"/>
        <v>5000</v>
      </c>
      <c r="K8" s="33">
        <f t="shared" si="1"/>
        <v>5000</v>
      </c>
      <c r="L8" s="33">
        <f t="shared" si="1"/>
        <v>5000</v>
      </c>
      <c r="M8" s="33">
        <f t="shared" si="1"/>
        <v>5000</v>
      </c>
      <c r="N8" s="33">
        <f t="shared" si="1"/>
        <v>5000</v>
      </c>
      <c r="O8" s="37"/>
      <c r="P8" s="1"/>
      <c r="Q8" s="1"/>
      <c r="R8" s="26"/>
      <c r="S8" s="1"/>
      <c r="T8" s="1"/>
      <c r="U8" s="1"/>
      <c r="V8" s="1"/>
      <c r="W8" s="1"/>
      <c r="X8" s="1"/>
      <c r="Y8" s="1"/>
    </row>
    <row r="9" ht="24.75" customHeight="1">
      <c r="A9" s="1"/>
      <c r="B9" s="38"/>
      <c r="C9" s="40"/>
      <c r="D9" s="40"/>
      <c r="E9" s="40"/>
      <c r="F9" s="40"/>
      <c r="G9" s="40"/>
      <c r="H9" s="40"/>
      <c r="I9" s="40"/>
      <c r="J9" s="40"/>
      <c r="K9" s="40"/>
      <c r="L9" s="40"/>
      <c r="M9" s="40"/>
      <c r="N9" s="40"/>
      <c r="O9" s="40"/>
      <c r="P9" s="1"/>
      <c r="Q9" s="1"/>
      <c r="R9" s="26"/>
      <c r="S9" s="1"/>
      <c r="T9" s="1"/>
      <c r="U9" s="1"/>
      <c r="V9" s="1"/>
      <c r="W9" s="1"/>
      <c r="X9" s="1"/>
      <c r="Y9" s="1"/>
    </row>
    <row r="10" ht="24.75" customHeight="1">
      <c r="A10" s="41"/>
      <c r="B10" s="42" t="s">
        <v>22</v>
      </c>
      <c r="C10" s="20">
        <v>43922.0</v>
      </c>
      <c r="D10" s="20">
        <v>43952.0</v>
      </c>
      <c r="E10" s="20">
        <v>43983.0</v>
      </c>
      <c r="F10" s="20">
        <v>44013.0</v>
      </c>
      <c r="G10" s="20">
        <v>44044.0</v>
      </c>
      <c r="H10" s="20">
        <v>44075.0</v>
      </c>
      <c r="I10" s="20">
        <v>44105.0</v>
      </c>
      <c r="J10" s="20">
        <v>44136.0</v>
      </c>
      <c r="K10" s="20">
        <v>44166.0</v>
      </c>
      <c r="L10" s="20">
        <v>44197.0</v>
      </c>
      <c r="M10" s="20">
        <v>44228.0</v>
      </c>
      <c r="N10" s="20">
        <v>44256.0</v>
      </c>
      <c r="O10" s="43" t="s">
        <v>11</v>
      </c>
      <c r="P10" s="41"/>
      <c r="Q10" s="41"/>
      <c r="R10" s="41"/>
      <c r="S10" s="41"/>
      <c r="T10" s="41"/>
      <c r="U10" s="41"/>
      <c r="V10" s="41"/>
      <c r="W10" s="41"/>
      <c r="X10" s="41"/>
      <c r="Y10" s="41"/>
    </row>
    <row r="11" ht="24.75" customHeight="1">
      <c r="A11" s="1"/>
      <c r="B11" s="44" t="s">
        <v>25</v>
      </c>
      <c r="C11" s="45"/>
      <c r="D11" s="45"/>
      <c r="E11" s="45"/>
      <c r="F11" s="45"/>
      <c r="G11" s="45"/>
      <c r="H11" s="45"/>
      <c r="I11" s="45"/>
      <c r="J11" s="45"/>
      <c r="K11" s="45"/>
      <c r="L11" s="45"/>
      <c r="M11" s="45"/>
      <c r="N11" s="45"/>
      <c r="O11" s="33">
        <f t="shared" ref="O11:O16" si="2">SUM(C11:N11)</f>
        <v>0</v>
      </c>
      <c r="P11" s="1"/>
      <c r="Q11" s="1"/>
      <c r="R11" s="1"/>
      <c r="S11" s="1"/>
      <c r="T11" s="1"/>
      <c r="U11" s="1"/>
      <c r="V11" s="1"/>
      <c r="W11" s="1"/>
      <c r="X11" s="1"/>
      <c r="Y11" s="1"/>
    </row>
    <row r="12" ht="24.75" customHeight="1">
      <c r="A12" s="1"/>
      <c r="B12" s="44" t="s">
        <v>28</v>
      </c>
      <c r="C12" s="45"/>
      <c r="D12" s="45"/>
      <c r="E12" s="45"/>
      <c r="F12" s="45"/>
      <c r="G12" s="45"/>
      <c r="H12" s="45"/>
      <c r="I12" s="45"/>
      <c r="J12" s="45"/>
      <c r="K12" s="45"/>
      <c r="L12" s="45"/>
      <c r="M12" s="45"/>
      <c r="N12" s="45"/>
      <c r="O12" s="33">
        <f t="shared" si="2"/>
        <v>0</v>
      </c>
      <c r="P12" s="1"/>
      <c r="Q12" s="1"/>
      <c r="R12" s="1"/>
      <c r="S12" s="1"/>
      <c r="T12" s="1"/>
      <c r="U12" s="1"/>
      <c r="V12" s="1"/>
      <c r="W12" s="1"/>
      <c r="X12" s="1"/>
      <c r="Y12" s="1"/>
    </row>
    <row r="13" ht="24.75" customHeight="1">
      <c r="A13" s="1"/>
      <c r="B13" s="44" t="s">
        <v>30</v>
      </c>
      <c r="C13" s="45"/>
      <c r="D13" s="45"/>
      <c r="E13" s="45"/>
      <c r="F13" s="45"/>
      <c r="G13" s="45"/>
      <c r="H13" s="45"/>
      <c r="I13" s="45"/>
      <c r="J13" s="45"/>
      <c r="K13" s="45"/>
      <c r="L13" s="45"/>
      <c r="M13" s="45"/>
      <c r="N13" s="45"/>
      <c r="O13" s="33">
        <f t="shared" si="2"/>
        <v>0</v>
      </c>
      <c r="P13" s="1"/>
      <c r="Q13" s="1"/>
      <c r="R13" s="1"/>
      <c r="S13" s="1"/>
      <c r="T13" s="53"/>
      <c r="U13" s="1"/>
      <c r="V13" s="1"/>
      <c r="W13" s="1"/>
      <c r="X13" s="1"/>
      <c r="Y13" s="1"/>
    </row>
    <row r="14" ht="24.75" customHeight="1">
      <c r="A14" s="1"/>
      <c r="B14" s="44" t="s">
        <v>32</v>
      </c>
      <c r="C14" s="45"/>
      <c r="D14" s="45"/>
      <c r="E14" s="45"/>
      <c r="F14" s="45"/>
      <c r="G14" s="45"/>
      <c r="H14" s="45"/>
      <c r="I14" s="45"/>
      <c r="J14" s="45"/>
      <c r="K14" s="45"/>
      <c r="L14" s="45"/>
      <c r="M14" s="45"/>
      <c r="N14" s="45"/>
      <c r="O14" s="33">
        <f t="shared" si="2"/>
        <v>0</v>
      </c>
      <c r="P14" s="1"/>
      <c r="Q14" s="1"/>
      <c r="R14" s="1"/>
      <c r="S14" s="1"/>
      <c r="T14" s="1"/>
      <c r="U14" s="1"/>
      <c r="V14" s="1"/>
      <c r="W14" s="1"/>
      <c r="X14" s="1"/>
      <c r="Y14" s="1"/>
    </row>
    <row r="15" ht="24.75" customHeight="1">
      <c r="A15" s="1"/>
      <c r="B15" s="44" t="s">
        <v>35</v>
      </c>
      <c r="C15" s="45"/>
      <c r="D15" s="45"/>
      <c r="E15" s="45"/>
      <c r="F15" s="45"/>
      <c r="G15" s="45"/>
      <c r="H15" s="45"/>
      <c r="I15" s="45"/>
      <c r="J15" s="45"/>
      <c r="K15" s="45"/>
      <c r="L15" s="45"/>
      <c r="M15" s="45"/>
      <c r="N15" s="45"/>
      <c r="O15" s="33">
        <f t="shared" si="2"/>
        <v>0</v>
      </c>
      <c r="P15" s="1"/>
      <c r="Q15" s="1"/>
      <c r="R15" s="1"/>
      <c r="S15" s="1"/>
      <c r="T15" s="1"/>
      <c r="U15" s="1"/>
      <c r="V15" s="1"/>
      <c r="W15" s="1"/>
      <c r="X15" s="1"/>
      <c r="Y15" s="1"/>
    </row>
    <row r="16" ht="24.75" customHeight="1">
      <c r="A16" s="1"/>
      <c r="B16" s="44" t="s">
        <v>36</v>
      </c>
      <c r="C16" s="45"/>
      <c r="D16" s="45"/>
      <c r="E16" s="45"/>
      <c r="F16" s="45"/>
      <c r="G16" s="45"/>
      <c r="H16" s="45"/>
      <c r="I16" s="45"/>
      <c r="J16" s="45"/>
      <c r="K16" s="45"/>
      <c r="L16" s="45"/>
      <c r="M16" s="45"/>
      <c r="N16" s="45"/>
      <c r="O16" s="33">
        <f t="shared" si="2"/>
        <v>0</v>
      </c>
      <c r="P16" s="1"/>
      <c r="Q16" s="1"/>
      <c r="R16" s="1"/>
      <c r="S16" s="1"/>
      <c r="T16" s="1"/>
      <c r="U16" s="1"/>
      <c r="V16" s="1"/>
      <c r="W16" s="1"/>
      <c r="X16" s="1"/>
      <c r="Y16" s="1"/>
    </row>
    <row r="17" ht="24.75" customHeight="1">
      <c r="A17" s="1"/>
      <c r="B17" s="60" t="s">
        <v>37</v>
      </c>
      <c r="C17" s="33">
        <f t="shared" ref="C17:N17" si="3">SUM(C11,C13:C16,(C12*-1))</f>
        <v>0</v>
      </c>
      <c r="D17" s="33">
        <f t="shared" si="3"/>
        <v>0</v>
      </c>
      <c r="E17" s="33">
        <f t="shared" si="3"/>
        <v>0</v>
      </c>
      <c r="F17" s="33">
        <f t="shared" si="3"/>
        <v>0</v>
      </c>
      <c r="G17" s="33">
        <f t="shared" si="3"/>
        <v>0</v>
      </c>
      <c r="H17" s="33">
        <f t="shared" si="3"/>
        <v>0</v>
      </c>
      <c r="I17" s="33">
        <f t="shared" si="3"/>
        <v>0</v>
      </c>
      <c r="J17" s="33">
        <f t="shared" si="3"/>
        <v>0</v>
      </c>
      <c r="K17" s="33">
        <f t="shared" si="3"/>
        <v>0</v>
      </c>
      <c r="L17" s="33">
        <f t="shared" si="3"/>
        <v>0</v>
      </c>
      <c r="M17" s="33">
        <f t="shared" si="3"/>
        <v>0</v>
      </c>
      <c r="N17" s="33">
        <f t="shared" si="3"/>
        <v>0</v>
      </c>
      <c r="O17" s="33">
        <f>SUBTOTAL(109,'Cash Flow Projection'!$O$11:$O$16)</f>
        <v>0</v>
      </c>
      <c r="P17" s="1"/>
      <c r="Q17" s="1"/>
      <c r="R17" s="1"/>
      <c r="S17" s="1"/>
      <c r="T17" s="1"/>
      <c r="U17" s="1"/>
      <c r="V17" s="1"/>
      <c r="W17" s="1"/>
      <c r="X17" s="1"/>
      <c r="Y17" s="1"/>
    </row>
    <row r="18" ht="24.75" customHeight="1">
      <c r="A18" s="1"/>
      <c r="B18" s="64" t="s">
        <v>43</v>
      </c>
      <c r="C18" s="67">
        <f>(C8+'Cash Flow Projection'!$C$17)</f>
        <v>5000</v>
      </c>
      <c r="D18" s="67">
        <f>(D8+'Cash Flow Projection'!$D$17)</f>
        <v>5000</v>
      </c>
      <c r="E18" s="67">
        <f>(E8+'Cash Flow Projection'!$E$17)</f>
        <v>5000</v>
      </c>
      <c r="F18" s="67">
        <f>(F8+'Cash Flow Projection'!$F$17)</f>
        <v>5000</v>
      </c>
      <c r="G18" s="67">
        <f>(G8+'Cash Flow Projection'!$G$17)</f>
        <v>5000</v>
      </c>
      <c r="H18" s="67">
        <f>(H8+'Cash Flow Projection'!$H$17)</f>
        <v>5000</v>
      </c>
      <c r="I18" s="67">
        <f>(I8+'Cash Flow Projection'!$I$17)</f>
        <v>5000</v>
      </c>
      <c r="J18" s="67">
        <f>(J8+'Cash Flow Projection'!$J$17)</f>
        <v>5000</v>
      </c>
      <c r="K18" s="67">
        <f>(K8+'Cash Flow Projection'!$K$17)</f>
        <v>5000</v>
      </c>
      <c r="L18" s="67">
        <f>(L8+'Cash Flow Projection'!$L$17)</f>
        <v>5000</v>
      </c>
      <c r="M18" s="67">
        <f>(M8+'Cash Flow Projection'!$M$17)</f>
        <v>5000</v>
      </c>
      <c r="N18" s="67">
        <f>(N8+'Cash Flow Projection'!$N$17)</f>
        <v>5000</v>
      </c>
      <c r="O18" s="73"/>
      <c r="P18" s="1"/>
      <c r="Q18" s="1"/>
      <c r="R18" s="1"/>
      <c r="S18" s="1"/>
      <c r="T18" s="1"/>
      <c r="U18" s="1"/>
      <c r="V18" s="1"/>
      <c r="W18" s="1"/>
      <c r="X18" s="1"/>
      <c r="Y18" s="1"/>
    </row>
    <row r="19" ht="24.75" customHeight="1">
      <c r="A19" s="1"/>
      <c r="B19" s="74"/>
      <c r="C19" s="40"/>
      <c r="D19" s="40"/>
      <c r="E19" s="40"/>
      <c r="F19" s="40"/>
      <c r="G19" s="40"/>
      <c r="H19" s="40"/>
      <c r="I19" s="40"/>
      <c r="J19" s="40"/>
      <c r="K19" s="40"/>
      <c r="L19" s="40"/>
      <c r="M19" s="40"/>
      <c r="N19" s="40"/>
      <c r="O19" s="76"/>
      <c r="P19" s="1"/>
      <c r="Q19" s="1"/>
      <c r="R19" s="1"/>
      <c r="S19" s="1"/>
      <c r="T19" s="1"/>
      <c r="U19" s="1"/>
      <c r="V19" s="1"/>
      <c r="W19" s="1"/>
      <c r="X19" s="1"/>
      <c r="Y19" s="1"/>
    </row>
    <row r="20" ht="24.75" customHeight="1">
      <c r="A20" s="1"/>
      <c r="B20" s="42" t="s">
        <v>52</v>
      </c>
      <c r="C20" s="20">
        <v>43922.0</v>
      </c>
      <c r="D20" s="20">
        <v>43952.0</v>
      </c>
      <c r="E20" s="20">
        <v>43983.0</v>
      </c>
      <c r="F20" s="20">
        <v>44013.0</v>
      </c>
      <c r="G20" s="20">
        <v>44044.0</v>
      </c>
      <c r="H20" s="20">
        <v>44075.0</v>
      </c>
      <c r="I20" s="20">
        <v>44105.0</v>
      </c>
      <c r="J20" s="20">
        <v>44136.0</v>
      </c>
      <c r="K20" s="20">
        <v>44166.0</v>
      </c>
      <c r="L20" s="20">
        <v>44197.0</v>
      </c>
      <c r="M20" s="20">
        <v>44228.0</v>
      </c>
      <c r="N20" s="20">
        <v>44256.0</v>
      </c>
      <c r="O20" s="78" t="s">
        <v>11</v>
      </c>
      <c r="P20" s="1"/>
      <c r="Q20" s="1"/>
      <c r="R20" s="1"/>
      <c r="S20" s="1"/>
      <c r="T20" s="1"/>
      <c r="U20" s="1"/>
      <c r="V20" s="1"/>
      <c r="W20" s="1"/>
      <c r="X20" s="1"/>
      <c r="Y20" s="1"/>
    </row>
    <row r="21" ht="24.75" customHeight="1">
      <c r="A21" s="1"/>
      <c r="B21" s="79" t="s">
        <v>53</v>
      </c>
      <c r="C21" s="80"/>
      <c r="D21" s="80"/>
      <c r="E21" s="80"/>
      <c r="F21" s="80"/>
      <c r="G21" s="80"/>
      <c r="H21" s="80"/>
      <c r="I21" s="80"/>
      <c r="J21" s="80"/>
      <c r="K21" s="80"/>
      <c r="L21" s="80"/>
      <c r="M21" s="80"/>
      <c r="N21" s="81"/>
      <c r="O21" s="33">
        <f t="shared" ref="O21:O45" si="4">SUM(C21:N21)</f>
        <v>0</v>
      </c>
      <c r="P21" s="1"/>
      <c r="Q21" s="1"/>
      <c r="R21" s="1"/>
      <c r="S21" s="1"/>
      <c r="T21" s="1"/>
      <c r="U21" s="1"/>
      <c r="V21" s="1"/>
      <c r="W21" s="1"/>
      <c r="X21" s="1"/>
      <c r="Y21" s="1"/>
    </row>
    <row r="22" ht="24.75" customHeight="1">
      <c r="A22" s="1"/>
      <c r="B22" s="79" t="s">
        <v>54</v>
      </c>
      <c r="C22" s="80"/>
      <c r="D22" s="80"/>
      <c r="E22" s="80"/>
      <c r="F22" s="80"/>
      <c r="G22" s="80"/>
      <c r="H22" s="80"/>
      <c r="I22" s="80"/>
      <c r="J22" s="80"/>
      <c r="K22" s="80"/>
      <c r="L22" s="80"/>
      <c r="M22" s="80"/>
      <c r="N22" s="81"/>
      <c r="O22" s="33">
        <f t="shared" si="4"/>
        <v>0</v>
      </c>
      <c r="P22" s="1"/>
      <c r="Q22" s="1"/>
      <c r="R22" s="1"/>
      <c r="S22" s="1"/>
      <c r="T22" s="1"/>
      <c r="U22" s="1"/>
      <c r="V22" s="1"/>
      <c r="W22" s="1"/>
      <c r="X22" s="1"/>
      <c r="Y22" s="1"/>
    </row>
    <row r="23" ht="24.75" customHeight="1">
      <c r="A23" s="1"/>
      <c r="B23" s="79" t="s">
        <v>55</v>
      </c>
      <c r="C23" s="80"/>
      <c r="D23" s="80"/>
      <c r="E23" s="80"/>
      <c r="F23" s="80"/>
      <c r="G23" s="80"/>
      <c r="H23" s="80"/>
      <c r="I23" s="80"/>
      <c r="J23" s="80"/>
      <c r="K23" s="80"/>
      <c r="L23" s="80"/>
      <c r="M23" s="80"/>
      <c r="N23" s="81"/>
      <c r="O23" s="33">
        <f t="shared" si="4"/>
        <v>0</v>
      </c>
      <c r="P23" s="1"/>
      <c r="Q23" s="1"/>
      <c r="R23" s="1"/>
      <c r="S23" s="1"/>
      <c r="T23" s="1"/>
      <c r="U23" s="1"/>
      <c r="V23" s="1"/>
      <c r="W23" s="1"/>
      <c r="X23" s="1"/>
      <c r="Y23" s="1"/>
    </row>
    <row r="24" ht="24.75" customHeight="1">
      <c r="A24" s="1"/>
      <c r="B24" s="79" t="s">
        <v>56</v>
      </c>
      <c r="C24" s="80"/>
      <c r="D24" s="80"/>
      <c r="E24" s="80"/>
      <c r="F24" s="80"/>
      <c r="G24" s="80"/>
      <c r="H24" s="80"/>
      <c r="I24" s="80"/>
      <c r="J24" s="80"/>
      <c r="K24" s="80"/>
      <c r="L24" s="80"/>
      <c r="M24" s="80"/>
      <c r="N24" s="81"/>
      <c r="O24" s="33">
        <f t="shared" si="4"/>
        <v>0</v>
      </c>
      <c r="P24" s="1"/>
      <c r="Q24" s="1"/>
      <c r="R24" s="1"/>
      <c r="S24" s="1"/>
      <c r="T24" s="1"/>
      <c r="U24" s="1"/>
      <c r="V24" s="1"/>
      <c r="W24" s="1"/>
      <c r="X24" s="1"/>
      <c r="Y24" s="1"/>
    </row>
    <row r="25" ht="24.75" customHeight="1">
      <c r="A25" s="1"/>
      <c r="B25" s="79" t="s">
        <v>57</v>
      </c>
      <c r="C25" s="80"/>
      <c r="D25" s="80"/>
      <c r="E25" s="80"/>
      <c r="F25" s="80"/>
      <c r="G25" s="80"/>
      <c r="H25" s="80"/>
      <c r="I25" s="80"/>
      <c r="J25" s="80"/>
      <c r="K25" s="80"/>
      <c r="L25" s="80"/>
      <c r="M25" s="80"/>
      <c r="N25" s="81"/>
      <c r="O25" s="33">
        <f t="shared" si="4"/>
        <v>0</v>
      </c>
      <c r="P25" s="1"/>
      <c r="Q25" s="1"/>
      <c r="R25" s="1"/>
      <c r="S25" s="1"/>
      <c r="T25" s="1"/>
      <c r="U25" s="1"/>
      <c r="V25" s="1"/>
      <c r="W25" s="1"/>
      <c r="X25" s="1"/>
      <c r="Y25" s="1"/>
    </row>
    <row r="26" ht="24.75" customHeight="1">
      <c r="A26" s="1"/>
      <c r="B26" s="44" t="s">
        <v>58</v>
      </c>
      <c r="C26" s="80"/>
      <c r="D26" s="80"/>
      <c r="E26" s="80"/>
      <c r="F26" s="80"/>
      <c r="G26" s="80"/>
      <c r="H26" s="80"/>
      <c r="I26" s="80"/>
      <c r="J26" s="80"/>
      <c r="K26" s="80"/>
      <c r="L26" s="80"/>
      <c r="M26" s="80"/>
      <c r="N26" s="81"/>
      <c r="O26" s="33">
        <f t="shared" si="4"/>
        <v>0</v>
      </c>
      <c r="P26" s="1"/>
      <c r="Q26" s="1"/>
      <c r="R26" s="1"/>
      <c r="S26" s="1"/>
      <c r="T26" s="1"/>
      <c r="U26" s="1"/>
      <c r="V26" s="1"/>
      <c r="W26" s="1"/>
      <c r="X26" s="1"/>
      <c r="Y26" s="1"/>
    </row>
    <row r="27" ht="24.75" customHeight="1">
      <c r="A27" s="1"/>
      <c r="B27" s="79" t="s">
        <v>59</v>
      </c>
      <c r="C27" s="80"/>
      <c r="D27" s="80"/>
      <c r="E27" s="80"/>
      <c r="F27" s="80"/>
      <c r="G27" s="80"/>
      <c r="H27" s="80"/>
      <c r="I27" s="80"/>
      <c r="J27" s="80"/>
      <c r="K27" s="80"/>
      <c r="L27" s="80"/>
      <c r="M27" s="80"/>
      <c r="N27" s="81"/>
      <c r="O27" s="33">
        <f t="shared" si="4"/>
        <v>0</v>
      </c>
      <c r="P27" s="1"/>
      <c r="Q27" s="1"/>
      <c r="R27" s="1"/>
      <c r="S27" s="1"/>
      <c r="T27" s="1"/>
      <c r="U27" s="1"/>
      <c r="V27" s="1"/>
      <c r="W27" s="1"/>
      <c r="X27" s="1"/>
      <c r="Y27" s="1"/>
    </row>
    <row r="28" ht="24.75" customHeight="1">
      <c r="A28" s="1"/>
      <c r="B28" s="79" t="s">
        <v>60</v>
      </c>
      <c r="C28" s="45"/>
      <c r="D28" s="45"/>
      <c r="E28" s="45"/>
      <c r="F28" s="45"/>
      <c r="G28" s="45"/>
      <c r="H28" s="45"/>
      <c r="I28" s="45"/>
      <c r="J28" s="45"/>
      <c r="K28" s="45"/>
      <c r="L28" s="45"/>
      <c r="M28" s="45"/>
      <c r="N28" s="82"/>
      <c r="O28" s="33">
        <f t="shared" si="4"/>
        <v>0</v>
      </c>
      <c r="P28" s="1"/>
      <c r="Q28" s="1"/>
      <c r="R28" s="1"/>
      <c r="S28" s="1"/>
      <c r="T28" s="1"/>
      <c r="U28" s="1"/>
      <c r="V28" s="1"/>
      <c r="W28" s="1"/>
      <c r="X28" s="1"/>
      <c r="Y28" s="1"/>
    </row>
    <row r="29" ht="24.75" customHeight="1">
      <c r="A29" s="1"/>
      <c r="B29" s="79" t="s">
        <v>61</v>
      </c>
      <c r="C29" s="45"/>
      <c r="D29" s="45"/>
      <c r="E29" s="45"/>
      <c r="F29" s="45"/>
      <c r="G29" s="45"/>
      <c r="H29" s="45"/>
      <c r="I29" s="45"/>
      <c r="J29" s="45"/>
      <c r="K29" s="45"/>
      <c r="L29" s="45"/>
      <c r="M29" s="45"/>
      <c r="N29" s="82"/>
      <c r="O29" s="33">
        <f t="shared" si="4"/>
        <v>0</v>
      </c>
      <c r="P29" s="1"/>
      <c r="Q29" s="1"/>
      <c r="R29" s="1"/>
      <c r="S29" s="1"/>
      <c r="T29" s="1"/>
      <c r="U29" s="1"/>
      <c r="V29" s="1"/>
      <c r="W29" s="1"/>
      <c r="X29" s="1"/>
      <c r="Y29" s="1"/>
    </row>
    <row r="30" ht="24.75" customHeight="1">
      <c r="A30" s="1"/>
      <c r="B30" s="79" t="s">
        <v>62</v>
      </c>
      <c r="C30" s="45"/>
      <c r="D30" s="45"/>
      <c r="E30" s="45"/>
      <c r="F30" s="45"/>
      <c r="G30" s="45"/>
      <c r="H30" s="45"/>
      <c r="I30" s="45"/>
      <c r="J30" s="45"/>
      <c r="K30" s="45"/>
      <c r="L30" s="45"/>
      <c r="M30" s="45"/>
      <c r="N30" s="82"/>
      <c r="O30" s="33">
        <f t="shared" si="4"/>
        <v>0</v>
      </c>
      <c r="P30" s="1"/>
      <c r="Q30" s="1"/>
      <c r="R30" s="1"/>
      <c r="S30" s="1"/>
      <c r="T30" s="1"/>
      <c r="U30" s="1"/>
      <c r="V30" s="1"/>
      <c r="W30" s="1"/>
      <c r="X30" s="1"/>
      <c r="Y30" s="1"/>
    </row>
    <row r="31" ht="24.75" customHeight="1">
      <c r="A31" s="1"/>
      <c r="B31" s="79" t="s">
        <v>63</v>
      </c>
      <c r="C31" s="45"/>
      <c r="D31" s="45"/>
      <c r="E31" s="45"/>
      <c r="F31" s="45"/>
      <c r="G31" s="45"/>
      <c r="H31" s="45"/>
      <c r="I31" s="45"/>
      <c r="J31" s="45"/>
      <c r="K31" s="45"/>
      <c r="L31" s="45"/>
      <c r="M31" s="45"/>
      <c r="N31" s="82"/>
      <c r="O31" s="33">
        <f t="shared" si="4"/>
        <v>0</v>
      </c>
      <c r="P31" s="1"/>
      <c r="Q31" s="1"/>
      <c r="R31" s="1"/>
      <c r="S31" s="1"/>
      <c r="T31" s="1"/>
      <c r="U31" s="1"/>
      <c r="V31" s="1"/>
      <c r="W31" s="1"/>
      <c r="X31" s="1"/>
      <c r="Y31" s="1"/>
    </row>
    <row r="32" ht="24.75" customHeight="1">
      <c r="A32" s="1"/>
      <c r="B32" s="79" t="s">
        <v>64</v>
      </c>
      <c r="C32" s="45"/>
      <c r="D32" s="45"/>
      <c r="E32" s="45"/>
      <c r="F32" s="45"/>
      <c r="G32" s="45"/>
      <c r="H32" s="45"/>
      <c r="I32" s="45"/>
      <c r="J32" s="45"/>
      <c r="K32" s="45"/>
      <c r="L32" s="45"/>
      <c r="M32" s="45"/>
      <c r="N32" s="82"/>
      <c r="O32" s="33">
        <f t="shared" si="4"/>
        <v>0</v>
      </c>
      <c r="P32" s="1"/>
      <c r="Q32" s="1"/>
      <c r="R32" s="1"/>
      <c r="S32" s="1"/>
      <c r="T32" s="1"/>
      <c r="U32" s="1"/>
      <c r="V32" s="1"/>
      <c r="W32" s="1"/>
      <c r="X32" s="1"/>
      <c r="Y32" s="1"/>
    </row>
    <row r="33" ht="24.75" customHeight="1">
      <c r="A33" s="1"/>
      <c r="B33" s="79" t="s">
        <v>65</v>
      </c>
      <c r="C33" s="45"/>
      <c r="D33" s="45"/>
      <c r="E33" s="45"/>
      <c r="F33" s="45"/>
      <c r="G33" s="45"/>
      <c r="H33" s="45"/>
      <c r="I33" s="45"/>
      <c r="J33" s="45"/>
      <c r="K33" s="45"/>
      <c r="L33" s="45"/>
      <c r="M33" s="45"/>
      <c r="N33" s="82"/>
      <c r="O33" s="33">
        <f t="shared" si="4"/>
        <v>0</v>
      </c>
      <c r="P33" s="1"/>
      <c r="Q33" s="1"/>
      <c r="R33" s="1"/>
      <c r="S33" s="1"/>
      <c r="T33" s="1"/>
      <c r="U33" s="1"/>
      <c r="V33" s="1"/>
      <c r="W33" s="1"/>
      <c r="X33" s="1"/>
      <c r="Y33" s="1"/>
    </row>
    <row r="34" ht="24.75" customHeight="1">
      <c r="A34" s="1"/>
      <c r="B34" s="79" t="s">
        <v>66</v>
      </c>
      <c r="C34" s="45"/>
      <c r="D34" s="45"/>
      <c r="E34" s="45"/>
      <c r="F34" s="45"/>
      <c r="G34" s="45"/>
      <c r="H34" s="45"/>
      <c r="I34" s="45"/>
      <c r="J34" s="45"/>
      <c r="K34" s="45"/>
      <c r="L34" s="45"/>
      <c r="M34" s="45"/>
      <c r="N34" s="82"/>
      <c r="O34" s="33">
        <f t="shared" si="4"/>
        <v>0</v>
      </c>
      <c r="P34" s="1"/>
      <c r="Q34" s="1"/>
      <c r="R34" s="1"/>
      <c r="S34" s="1"/>
      <c r="T34" s="1"/>
      <c r="U34" s="1"/>
      <c r="V34" s="1"/>
      <c r="W34" s="1"/>
      <c r="X34" s="1"/>
      <c r="Y34" s="1"/>
    </row>
    <row r="35" ht="24.75" customHeight="1">
      <c r="A35" s="1"/>
      <c r="B35" s="79" t="s">
        <v>67</v>
      </c>
      <c r="C35" s="45"/>
      <c r="D35" s="45"/>
      <c r="E35" s="45"/>
      <c r="F35" s="45"/>
      <c r="G35" s="45"/>
      <c r="H35" s="45"/>
      <c r="I35" s="45"/>
      <c r="J35" s="45"/>
      <c r="K35" s="45"/>
      <c r="L35" s="45"/>
      <c r="M35" s="45"/>
      <c r="N35" s="82"/>
      <c r="O35" s="33">
        <f t="shared" si="4"/>
        <v>0</v>
      </c>
      <c r="P35" s="1"/>
      <c r="Q35" s="1"/>
      <c r="R35" s="1"/>
      <c r="S35" s="1"/>
      <c r="T35" s="1"/>
      <c r="U35" s="1"/>
      <c r="V35" s="1"/>
      <c r="W35" s="1"/>
      <c r="X35" s="1"/>
      <c r="Y35" s="1"/>
    </row>
    <row r="36" ht="24.75" customHeight="1">
      <c r="A36" s="1"/>
      <c r="B36" s="79" t="s">
        <v>68</v>
      </c>
      <c r="C36" s="45"/>
      <c r="D36" s="45"/>
      <c r="E36" s="45"/>
      <c r="F36" s="45"/>
      <c r="G36" s="45"/>
      <c r="H36" s="45"/>
      <c r="I36" s="45"/>
      <c r="J36" s="45"/>
      <c r="K36" s="45"/>
      <c r="L36" s="45"/>
      <c r="M36" s="45"/>
      <c r="N36" s="82"/>
      <c r="O36" s="33">
        <f t="shared" si="4"/>
        <v>0</v>
      </c>
      <c r="P36" s="1"/>
      <c r="Q36" s="1"/>
      <c r="R36" s="1"/>
      <c r="S36" s="1"/>
      <c r="T36" s="1"/>
      <c r="U36" s="1"/>
      <c r="V36" s="1"/>
      <c r="W36" s="1"/>
      <c r="X36" s="1"/>
      <c r="Y36" s="1"/>
    </row>
    <row r="37" ht="24.75" customHeight="1">
      <c r="A37" s="1"/>
      <c r="B37" s="79" t="s">
        <v>69</v>
      </c>
      <c r="C37" s="45"/>
      <c r="D37" s="45"/>
      <c r="E37" s="45"/>
      <c r="F37" s="45"/>
      <c r="G37" s="45"/>
      <c r="H37" s="45"/>
      <c r="I37" s="45"/>
      <c r="J37" s="45"/>
      <c r="K37" s="45"/>
      <c r="L37" s="45"/>
      <c r="M37" s="45"/>
      <c r="N37" s="82"/>
      <c r="O37" s="33">
        <f t="shared" si="4"/>
        <v>0</v>
      </c>
      <c r="P37" s="1"/>
      <c r="Q37" s="1"/>
      <c r="R37" s="1"/>
      <c r="S37" s="1"/>
      <c r="T37" s="1"/>
      <c r="U37" s="1"/>
      <c r="V37" s="1"/>
      <c r="W37" s="1"/>
      <c r="X37" s="1"/>
      <c r="Y37" s="1"/>
    </row>
    <row r="38" ht="24.75" customHeight="1">
      <c r="A38" s="1"/>
      <c r="B38" s="79" t="s">
        <v>70</v>
      </c>
      <c r="C38" s="45"/>
      <c r="D38" s="45"/>
      <c r="E38" s="45"/>
      <c r="F38" s="45"/>
      <c r="G38" s="45"/>
      <c r="H38" s="45"/>
      <c r="I38" s="45"/>
      <c r="J38" s="45"/>
      <c r="K38" s="45"/>
      <c r="L38" s="45"/>
      <c r="M38" s="45"/>
      <c r="N38" s="82"/>
      <c r="O38" s="33">
        <f t="shared" si="4"/>
        <v>0</v>
      </c>
      <c r="P38" s="1"/>
      <c r="Q38" s="1"/>
      <c r="R38" s="1"/>
      <c r="S38" s="1"/>
      <c r="T38" s="1"/>
      <c r="U38" s="1"/>
      <c r="V38" s="1"/>
      <c r="W38" s="1"/>
      <c r="X38" s="1"/>
      <c r="Y38" s="1"/>
    </row>
    <row r="39" ht="24.75" customHeight="1">
      <c r="A39" s="1"/>
      <c r="B39" s="79" t="s">
        <v>71</v>
      </c>
      <c r="C39" s="45"/>
      <c r="D39" s="45"/>
      <c r="E39" s="45"/>
      <c r="F39" s="45"/>
      <c r="G39" s="45"/>
      <c r="H39" s="45"/>
      <c r="I39" s="45"/>
      <c r="J39" s="45"/>
      <c r="K39" s="45"/>
      <c r="L39" s="45"/>
      <c r="M39" s="45"/>
      <c r="N39" s="82"/>
      <c r="O39" s="33">
        <f t="shared" si="4"/>
        <v>0</v>
      </c>
      <c r="P39" s="1"/>
      <c r="Q39" s="1"/>
      <c r="R39" s="1"/>
      <c r="S39" s="1"/>
      <c r="T39" s="1"/>
      <c r="U39" s="1"/>
      <c r="V39" s="1"/>
      <c r="W39" s="1"/>
      <c r="X39" s="1"/>
      <c r="Y39" s="1"/>
    </row>
    <row r="40" ht="24.75" customHeight="1">
      <c r="A40" s="1"/>
      <c r="B40" s="79" t="s">
        <v>72</v>
      </c>
      <c r="C40" s="45"/>
      <c r="D40" s="45"/>
      <c r="E40" s="45"/>
      <c r="F40" s="45"/>
      <c r="G40" s="45"/>
      <c r="H40" s="45"/>
      <c r="I40" s="45"/>
      <c r="J40" s="45"/>
      <c r="K40" s="45"/>
      <c r="L40" s="45"/>
      <c r="M40" s="45"/>
      <c r="N40" s="82"/>
      <c r="O40" s="33">
        <f t="shared" si="4"/>
        <v>0</v>
      </c>
      <c r="P40" s="1"/>
      <c r="Q40" s="1"/>
      <c r="R40" s="1"/>
      <c r="S40" s="1"/>
      <c r="T40" s="1"/>
      <c r="U40" s="1"/>
      <c r="V40" s="1"/>
      <c r="W40" s="1"/>
      <c r="X40" s="1"/>
      <c r="Y40" s="1"/>
    </row>
    <row r="41" ht="24.75" customHeight="1">
      <c r="A41" s="1"/>
      <c r="B41" s="79" t="s">
        <v>73</v>
      </c>
      <c r="C41" s="45"/>
      <c r="D41" s="45"/>
      <c r="E41" s="45"/>
      <c r="F41" s="45"/>
      <c r="G41" s="45"/>
      <c r="H41" s="45"/>
      <c r="I41" s="45"/>
      <c r="J41" s="45"/>
      <c r="K41" s="45"/>
      <c r="L41" s="45"/>
      <c r="M41" s="45"/>
      <c r="N41" s="45"/>
      <c r="O41" s="33">
        <f t="shared" si="4"/>
        <v>0</v>
      </c>
      <c r="P41" s="1"/>
      <c r="Q41" s="1"/>
      <c r="R41" s="1"/>
      <c r="S41" s="1"/>
      <c r="T41" s="1"/>
      <c r="U41" s="1"/>
      <c r="V41" s="1"/>
      <c r="W41" s="1"/>
      <c r="X41" s="1"/>
      <c r="Y41" s="1"/>
    </row>
    <row r="42" ht="24.75" customHeight="1">
      <c r="A42" s="1"/>
      <c r="B42" s="44" t="s">
        <v>74</v>
      </c>
      <c r="C42" s="45"/>
      <c r="D42" s="45"/>
      <c r="E42" s="45"/>
      <c r="F42" s="45"/>
      <c r="G42" s="45"/>
      <c r="H42" s="45"/>
      <c r="I42" s="45"/>
      <c r="J42" s="45"/>
      <c r="K42" s="45"/>
      <c r="L42" s="45"/>
      <c r="M42" s="45"/>
      <c r="N42" s="82"/>
      <c r="O42" s="33">
        <f t="shared" si="4"/>
        <v>0</v>
      </c>
      <c r="P42" s="1"/>
      <c r="Q42" s="1"/>
      <c r="R42" s="1"/>
      <c r="S42" s="1"/>
      <c r="T42" s="1"/>
      <c r="U42" s="1"/>
      <c r="V42" s="1"/>
      <c r="W42" s="1"/>
      <c r="X42" s="1"/>
      <c r="Y42" s="1"/>
    </row>
    <row r="43" ht="24.75" customHeight="1">
      <c r="A43" s="1"/>
      <c r="B43" s="44" t="s">
        <v>74</v>
      </c>
      <c r="C43" s="45"/>
      <c r="D43" s="45"/>
      <c r="E43" s="45"/>
      <c r="F43" s="45"/>
      <c r="G43" s="45"/>
      <c r="H43" s="45"/>
      <c r="I43" s="45"/>
      <c r="J43" s="45"/>
      <c r="K43" s="45"/>
      <c r="L43" s="45"/>
      <c r="M43" s="45"/>
      <c r="N43" s="82"/>
      <c r="O43" s="33">
        <f t="shared" si="4"/>
        <v>0</v>
      </c>
      <c r="P43" s="1"/>
      <c r="Q43" s="1"/>
      <c r="R43" s="1"/>
      <c r="S43" s="1"/>
      <c r="T43" s="1"/>
      <c r="U43" s="1"/>
      <c r="V43" s="1"/>
      <c r="W43" s="1"/>
      <c r="X43" s="1"/>
      <c r="Y43" s="1"/>
    </row>
    <row r="44" ht="24.75" customHeight="1">
      <c r="A44" s="1"/>
      <c r="B44" s="44" t="s">
        <v>74</v>
      </c>
      <c r="C44" s="45"/>
      <c r="D44" s="45"/>
      <c r="E44" s="45"/>
      <c r="F44" s="45"/>
      <c r="G44" s="45"/>
      <c r="H44" s="45"/>
      <c r="I44" s="45"/>
      <c r="J44" s="45"/>
      <c r="K44" s="45"/>
      <c r="L44" s="45"/>
      <c r="M44" s="45"/>
      <c r="N44" s="82"/>
      <c r="O44" s="33">
        <f t="shared" si="4"/>
        <v>0</v>
      </c>
      <c r="P44" s="1"/>
      <c r="Q44" s="1"/>
      <c r="R44" s="1"/>
      <c r="S44" s="1"/>
      <c r="T44" s="1"/>
      <c r="U44" s="1"/>
      <c r="V44" s="1"/>
      <c r="W44" s="1"/>
      <c r="X44" s="1"/>
      <c r="Y44" s="1"/>
    </row>
    <row r="45" ht="24.75" customHeight="1">
      <c r="A45" s="1"/>
      <c r="B45" s="44" t="s">
        <v>75</v>
      </c>
      <c r="C45" s="45"/>
      <c r="D45" s="45"/>
      <c r="E45" s="45"/>
      <c r="F45" s="45"/>
      <c r="G45" s="45"/>
      <c r="H45" s="45"/>
      <c r="I45" s="45"/>
      <c r="J45" s="45"/>
      <c r="K45" s="45"/>
      <c r="L45" s="45"/>
      <c r="M45" s="45"/>
      <c r="N45" s="82"/>
      <c r="O45" s="33">
        <f t="shared" si="4"/>
        <v>0</v>
      </c>
      <c r="P45" s="1"/>
      <c r="Q45" s="1"/>
      <c r="R45" s="1"/>
      <c r="S45" s="1"/>
      <c r="T45" s="1"/>
      <c r="U45" s="1"/>
      <c r="V45" s="1"/>
      <c r="W45" s="1"/>
      <c r="X45" s="1"/>
      <c r="Y45" s="1"/>
    </row>
    <row r="46" ht="24.75" customHeight="1">
      <c r="A46" s="1"/>
      <c r="B46" s="60" t="s">
        <v>76</v>
      </c>
      <c r="C46" s="83">
        <f>SUBTOTAL(109,'Cash Flow Projection'!$C$21:$C$45)</f>
        <v>0</v>
      </c>
      <c r="D46" s="83">
        <f>SUBTOTAL(109,'Cash Flow Projection'!$D$21:$D$45)</f>
        <v>0</v>
      </c>
      <c r="E46" s="83">
        <f>SUBTOTAL(109,'Cash Flow Projection'!$E$21:$E$45)</f>
        <v>0</v>
      </c>
      <c r="F46" s="83">
        <f>SUBTOTAL(109,'Cash Flow Projection'!$F$21:$F$45)</f>
        <v>0</v>
      </c>
      <c r="G46" s="83">
        <f>SUBTOTAL(109,'Cash Flow Projection'!$G$21:$G$45)</f>
        <v>0</v>
      </c>
      <c r="H46" s="83">
        <f>SUBTOTAL(109,'Cash Flow Projection'!$H$21:$H$45)</f>
        <v>0</v>
      </c>
      <c r="I46" s="83">
        <f>SUBTOTAL(109,'Cash Flow Projection'!$I$21:$I$45)</f>
        <v>0</v>
      </c>
      <c r="J46" s="83">
        <f>SUBTOTAL(109,'Cash Flow Projection'!$J$21:$J$45)</f>
        <v>0</v>
      </c>
      <c r="K46" s="83">
        <f>SUBTOTAL(109,'Cash Flow Projection'!$K$21:$K$45)</f>
        <v>0</v>
      </c>
      <c r="L46" s="83">
        <f>SUBTOTAL(109,'Cash Flow Projection'!$L$21:$L$45)</f>
        <v>0</v>
      </c>
      <c r="M46" s="83">
        <f>SUBTOTAL(109,'Cash Flow Projection'!$M$21:$M$45)</f>
        <v>0</v>
      </c>
      <c r="N46" s="84">
        <f>SUBTOTAL(109,'Cash Flow Projection'!$N$21:$N$45)</f>
        <v>0</v>
      </c>
      <c r="O46" s="33">
        <f>SUBTOTAL(109,'Cash Flow Projection'!$O$21:$O$45)</f>
        <v>0</v>
      </c>
      <c r="P46" s="1"/>
      <c r="Q46" s="1"/>
      <c r="R46" s="1"/>
      <c r="S46" s="1"/>
      <c r="T46" s="1"/>
      <c r="U46" s="1"/>
      <c r="V46" s="1"/>
      <c r="W46" s="1"/>
      <c r="X46" s="1"/>
      <c r="Y46" s="1"/>
    </row>
    <row r="47" ht="24.75" customHeight="1">
      <c r="A47" s="1"/>
      <c r="B47" s="60" t="s">
        <v>52</v>
      </c>
      <c r="C47" s="20">
        <v>43922.0</v>
      </c>
      <c r="D47" s="20">
        <v>43952.0</v>
      </c>
      <c r="E47" s="20">
        <v>43983.0</v>
      </c>
      <c r="F47" s="20">
        <v>44013.0</v>
      </c>
      <c r="G47" s="20">
        <v>44044.0</v>
      </c>
      <c r="H47" s="20">
        <v>44075.0</v>
      </c>
      <c r="I47" s="20">
        <v>44105.0</v>
      </c>
      <c r="J47" s="20">
        <v>44136.0</v>
      </c>
      <c r="K47" s="20">
        <v>44166.0</v>
      </c>
      <c r="L47" s="20">
        <v>44197.0</v>
      </c>
      <c r="M47" s="20">
        <v>44228.0</v>
      </c>
      <c r="N47" s="20">
        <v>44256.0</v>
      </c>
      <c r="O47" s="85" t="s">
        <v>11</v>
      </c>
      <c r="P47" s="1"/>
      <c r="Q47" s="1"/>
      <c r="R47" s="1"/>
      <c r="S47" s="1"/>
      <c r="T47" s="1"/>
      <c r="U47" s="1"/>
      <c r="V47" s="1"/>
      <c r="W47" s="1"/>
      <c r="X47" s="1"/>
      <c r="Y47" s="1"/>
    </row>
    <row r="48" ht="24.75" customHeight="1">
      <c r="A48" s="1"/>
      <c r="B48" s="86" t="s">
        <v>77</v>
      </c>
      <c r="C48" s="87"/>
      <c r="D48" s="88"/>
      <c r="E48" s="89"/>
      <c r="F48" s="89"/>
      <c r="G48" s="89"/>
      <c r="H48" s="89"/>
      <c r="I48" s="89"/>
      <c r="J48" s="89"/>
      <c r="K48" s="89"/>
      <c r="L48" s="89"/>
      <c r="M48" s="89"/>
      <c r="N48" s="89"/>
      <c r="O48" s="33">
        <f t="shared" ref="O48:O53" si="5">SUM(C48:N48)</f>
        <v>0</v>
      </c>
      <c r="P48" s="1"/>
      <c r="Q48" s="1"/>
      <c r="R48" s="1"/>
      <c r="S48" s="1"/>
      <c r="T48" s="1"/>
      <c r="U48" s="1"/>
      <c r="V48" s="1"/>
      <c r="W48" s="1"/>
      <c r="X48" s="1"/>
      <c r="Y48" s="1"/>
    </row>
    <row r="49" ht="24.75" customHeight="1">
      <c r="A49" s="1"/>
      <c r="B49" s="86" t="s">
        <v>78</v>
      </c>
      <c r="C49" s="87"/>
      <c r="D49" s="88"/>
      <c r="E49" s="89"/>
      <c r="F49" s="89"/>
      <c r="G49" s="89"/>
      <c r="H49" s="89"/>
      <c r="I49" s="89"/>
      <c r="J49" s="89"/>
      <c r="K49" s="89"/>
      <c r="L49" s="89"/>
      <c r="M49" s="89"/>
      <c r="N49" s="89"/>
      <c r="O49" s="33">
        <f t="shared" si="5"/>
        <v>0</v>
      </c>
      <c r="P49" s="1"/>
      <c r="Q49" s="1"/>
      <c r="R49" s="1"/>
      <c r="S49" s="1"/>
      <c r="T49" s="1"/>
      <c r="U49" s="1"/>
      <c r="V49" s="1"/>
      <c r="W49" s="1"/>
      <c r="X49" s="1"/>
      <c r="Y49" s="1"/>
    </row>
    <row r="50" ht="24.75" customHeight="1">
      <c r="A50" s="1"/>
      <c r="B50" s="86" t="s">
        <v>79</v>
      </c>
      <c r="C50" s="87"/>
      <c r="D50" s="88"/>
      <c r="E50" s="89"/>
      <c r="F50" s="89"/>
      <c r="G50" s="89"/>
      <c r="H50" s="89"/>
      <c r="I50" s="89"/>
      <c r="J50" s="89"/>
      <c r="K50" s="89"/>
      <c r="L50" s="89"/>
      <c r="M50" s="89"/>
      <c r="N50" s="89"/>
      <c r="O50" s="33">
        <f t="shared" si="5"/>
        <v>0</v>
      </c>
      <c r="P50" s="1"/>
      <c r="Q50" s="1"/>
      <c r="R50" s="1"/>
      <c r="S50" s="1"/>
      <c r="T50" s="1"/>
      <c r="U50" s="1"/>
      <c r="V50" s="1"/>
      <c r="W50" s="1"/>
      <c r="X50" s="1"/>
      <c r="Y50" s="1"/>
    </row>
    <row r="51" ht="24.75" customHeight="1">
      <c r="A51" s="1"/>
      <c r="B51" s="86" t="s">
        <v>80</v>
      </c>
      <c r="C51" s="87"/>
      <c r="D51" s="88"/>
      <c r="E51" s="89"/>
      <c r="F51" s="89"/>
      <c r="G51" s="89"/>
      <c r="H51" s="89"/>
      <c r="I51" s="89"/>
      <c r="J51" s="89"/>
      <c r="K51" s="89"/>
      <c r="L51" s="89"/>
      <c r="M51" s="89"/>
      <c r="N51" s="89"/>
      <c r="O51" s="33">
        <f t="shared" si="5"/>
        <v>0</v>
      </c>
      <c r="P51" s="1"/>
      <c r="Q51" s="1"/>
      <c r="R51" s="1"/>
      <c r="S51" s="1"/>
      <c r="T51" s="1"/>
      <c r="U51" s="1"/>
      <c r="V51" s="1"/>
      <c r="W51" s="1"/>
      <c r="X51" s="1"/>
      <c r="Y51" s="1"/>
    </row>
    <row r="52" ht="24.75" customHeight="1">
      <c r="A52" s="1"/>
      <c r="B52" s="86" t="s">
        <v>81</v>
      </c>
      <c r="C52" s="45"/>
      <c r="D52" s="88"/>
      <c r="E52" s="89"/>
      <c r="F52" s="89"/>
      <c r="G52" s="89"/>
      <c r="H52" s="89"/>
      <c r="I52" s="89"/>
      <c r="J52" s="89"/>
      <c r="K52" s="89"/>
      <c r="L52" s="89"/>
      <c r="M52" s="89"/>
      <c r="N52" s="89"/>
      <c r="O52" s="33">
        <f t="shared" si="5"/>
        <v>0</v>
      </c>
      <c r="P52" s="1"/>
      <c r="Q52" s="1"/>
      <c r="R52" s="1"/>
      <c r="S52" s="1"/>
      <c r="T52" s="1"/>
      <c r="U52" s="1"/>
      <c r="V52" s="1"/>
      <c r="W52" s="1"/>
      <c r="X52" s="1"/>
      <c r="Y52" s="1"/>
    </row>
    <row r="53" ht="24.75" customHeight="1">
      <c r="A53" s="1"/>
      <c r="B53" s="90" t="s">
        <v>82</v>
      </c>
      <c r="C53" s="91">
        <f>'Cash Flow Projection'!$C$46+SUBTOTAL(109,'Cash Flow Projection'!$C$48:$C$52)</f>
        <v>0</v>
      </c>
      <c r="D53" s="92">
        <f>'Cash Flow Projection'!$D$46+SUBTOTAL(109,'Cash Flow Projection'!$D$48:$D$52)</f>
        <v>0</v>
      </c>
      <c r="E53" s="91">
        <f>'Cash Flow Projection'!$E$46+SUBTOTAL(109,'Cash Flow Projection'!$E$48:$E$52)</f>
        <v>0</v>
      </c>
      <c r="F53" s="93">
        <f>'Cash Flow Projection'!$F$46+SUBTOTAL(109,'Cash Flow Projection'!$F$48:$F$52)</f>
        <v>0</v>
      </c>
      <c r="G53" s="93">
        <f>'Cash Flow Projection'!$G$46+SUBTOTAL(109,'Cash Flow Projection'!$G$48:$G$52)</f>
        <v>0</v>
      </c>
      <c r="H53" s="93">
        <f>'Cash Flow Projection'!$H$46+SUBTOTAL(109,'Cash Flow Projection'!$H$48:$H$52)</f>
        <v>0</v>
      </c>
      <c r="I53" s="93">
        <f>'Cash Flow Projection'!$I$46+SUBTOTAL(109,'Cash Flow Projection'!$I$48:$I$52)</f>
        <v>0</v>
      </c>
      <c r="J53" s="93">
        <f>'Cash Flow Projection'!$J$46+SUBTOTAL(109,'Cash Flow Projection'!$J$48:$J$52)</f>
        <v>0</v>
      </c>
      <c r="K53" s="93">
        <f>'Cash Flow Projection'!$K$46+SUBTOTAL(109,'Cash Flow Projection'!$K$48:$K$52)</f>
        <v>0</v>
      </c>
      <c r="L53" s="93">
        <f>'Cash Flow Projection'!$L$46+SUBTOTAL(109,'Cash Flow Projection'!$L$48:$L$52)</f>
        <v>0</v>
      </c>
      <c r="M53" s="93">
        <f>'Cash Flow Projection'!$M$46+SUBTOTAL(109,'Cash Flow Projection'!$M$48:$M$52)</f>
        <v>0</v>
      </c>
      <c r="N53" s="91">
        <f>'Cash Flow Projection'!$N$46+SUBTOTAL(109,'Cash Flow Projection'!$N$48:$N$52)</f>
        <v>0</v>
      </c>
      <c r="O53" s="33">
        <f t="shared" si="5"/>
        <v>0</v>
      </c>
      <c r="P53" s="1"/>
      <c r="Q53" s="1"/>
      <c r="R53" s="1"/>
      <c r="S53" s="1"/>
      <c r="T53" s="1"/>
      <c r="U53" s="1"/>
      <c r="V53" s="1"/>
      <c r="W53" s="1"/>
      <c r="X53" s="1"/>
      <c r="Y53" s="1"/>
    </row>
    <row r="54" ht="24.75" customHeight="1">
      <c r="A54" s="1"/>
      <c r="B54" s="60" t="s">
        <v>83</v>
      </c>
      <c r="C54" s="94">
        <f>C18-'Cash Flow Projection'!$C$53</f>
        <v>5000</v>
      </c>
      <c r="D54" s="95">
        <f>D18-'Cash Flow Projection'!$D$53</f>
        <v>5000</v>
      </c>
      <c r="E54" s="95">
        <f>E18-'Cash Flow Projection'!$E$53</f>
        <v>5000</v>
      </c>
      <c r="F54" s="95">
        <f>F18-'Cash Flow Projection'!$F$53</f>
        <v>5000</v>
      </c>
      <c r="G54" s="95">
        <f>G18-'Cash Flow Projection'!$G$53</f>
        <v>5000</v>
      </c>
      <c r="H54" s="95">
        <f>H18-'Cash Flow Projection'!$H$53</f>
        <v>5000</v>
      </c>
      <c r="I54" s="95">
        <f>I18-'Cash Flow Projection'!$I$53</f>
        <v>5000</v>
      </c>
      <c r="J54" s="95">
        <f>J18-'Cash Flow Projection'!$J$53</f>
        <v>5000</v>
      </c>
      <c r="K54" s="95">
        <f>K18-'Cash Flow Projection'!$K$53</f>
        <v>5000</v>
      </c>
      <c r="L54" s="95">
        <f>L18-'Cash Flow Projection'!$L$53</f>
        <v>5000</v>
      </c>
      <c r="M54" s="95">
        <f>M18-'Cash Flow Projection'!$M$53</f>
        <v>5000</v>
      </c>
      <c r="N54" s="95">
        <f>N18-'Cash Flow Projection'!$N$53</f>
        <v>5000</v>
      </c>
      <c r="O54" s="37"/>
      <c r="P54" s="1"/>
      <c r="Q54" s="1"/>
      <c r="R54" s="1"/>
      <c r="S54" s="1"/>
      <c r="T54" s="1"/>
      <c r="U54" s="1"/>
      <c r="V54" s="1"/>
      <c r="W54" s="1"/>
      <c r="X54" s="1"/>
      <c r="Y54" s="1"/>
    </row>
    <row r="55" ht="10.5" customHeight="1">
      <c r="A55" s="1"/>
      <c r="B55" s="18"/>
      <c r="C55" s="96"/>
      <c r="D55" s="97"/>
      <c r="E55" s="97"/>
      <c r="F55" s="97"/>
      <c r="G55" s="97"/>
      <c r="H55" s="97"/>
      <c r="I55" s="97"/>
      <c r="J55" s="97"/>
      <c r="K55" s="97"/>
      <c r="L55" s="97"/>
      <c r="M55" s="97"/>
      <c r="N55" s="97"/>
      <c r="O55" s="97"/>
      <c r="P55" s="96"/>
      <c r="Q55" s="1"/>
      <c r="R55" s="1"/>
      <c r="S55" s="1"/>
      <c r="T55" s="1"/>
      <c r="U55" s="1"/>
      <c r="V55" s="1"/>
      <c r="W55" s="1"/>
      <c r="X55" s="1"/>
      <c r="Y55" s="1"/>
      <c r="Z55" s="1"/>
    </row>
    <row r="56" ht="10.5" customHeight="1">
      <c r="A56" s="1"/>
      <c r="B56" s="96"/>
      <c r="C56" s="96"/>
      <c r="D56" s="96"/>
      <c r="E56" s="96"/>
      <c r="F56" s="96"/>
      <c r="G56" s="96"/>
      <c r="H56" s="96"/>
      <c r="I56" s="96"/>
      <c r="J56" s="96"/>
      <c r="K56" s="96"/>
      <c r="L56" s="96"/>
      <c r="M56" s="96"/>
      <c r="N56" s="96"/>
      <c r="O56" s="96"/>
      <c r="P56" s="96"/>
      <c r="Q56" s="1"/>
      <c r="R56" s="1"/>
      <c r="S56" s="1"/>
      <c r="T56" s="1"/>
      <c r="U56" s="1"/>
      <c r="V56" s="1"/>
      <c r="W56" s="1"/>
      <c r="X56" s="1"/>
      <c r="Y56" s="1"/>
      <c r="Z56" s="1"/>
    </row>
    <row r="57" ht="10.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0.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0.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0.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0.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0.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0.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0.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0.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0.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0.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0.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0.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0.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0.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0.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0.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0.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0.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0.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0.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0.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0.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0.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0.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0.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0.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0.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0.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0.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0.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0.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0.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0.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0.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0.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0.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0.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0.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0.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0.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0.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0.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0.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0.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0.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0.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0.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0.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0.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0.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0.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0.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0.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0.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0.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0.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0.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0.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0.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0.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0.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0.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0.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0.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0.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0.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0.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0.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0.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0.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0.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0.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0.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0.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0.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0.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0.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0.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0.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0.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0.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0.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0.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0.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0.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0.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0.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0.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0.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0.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0.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0.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0.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0.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0.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0.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0.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0.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0.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0.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0.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0.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0.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0.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0.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0.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0.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0.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0.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0.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0.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0.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0.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0.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0.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0.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0.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0.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0.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0.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0.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0.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0.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0.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0.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0.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0.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0.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0.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0.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0.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0.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0.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0.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0.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0.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0.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0.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0.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0.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0.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0.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0.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0.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0.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0.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0.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0.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0.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0.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0.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0.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0.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0.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0.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0.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0.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0.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0.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0.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0.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0.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0.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0.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0.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0.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0.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0.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0.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0.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0.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0.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0.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0.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0.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0.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0.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0.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0.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0.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0.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0.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0.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0.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0.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0.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0.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0.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0.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0.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0.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0.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0.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0.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0.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0.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0.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B2:P2"/>
    <mergeCell ref="B3:P3"/>
    <mergeCell ref="B4:O5"/>
  </mergeCells>
  <conditionalFormatting sqref="C8:N8">
    <cfRule type="cellIs" dxfId="0" priority="1" stopIfTrue="1" operator="lessThanOrEqual">
      <formula>#REF!</formula>
    </cfRule>
  </conditionalFormatting>
  <printOptions horizontalCentered="1"/>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